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D:\ACASA 2\25-26 Grants\SASP\"/>
    </mc:Choice>
  </mc:AlternateContent>
  <xr:revisionPtr revIDLastSave="0" documentId="8_{24BAE36D-362E-48DA-B812-1B7F3E959F20}" xr6:coauthVersionLast="47" xr6:coauthVersionMax="47" xr10:uidLastSave="{00000000-0000-0000-0000-000000000000}"/>
  <bookViews>
    <workbookView xWindow="-120" yWindow="-120" windowWidth="25440" windowHeight="15270" tabRatio="779" firstSheet="1" activeTab="1" xr2:uid="{00000000-000D-0000-FFFF-FFFF00000000}"/>
  </bookViews>
  <sheets>
    <sheet name="REPORTING REQUIREMENTS" sheetId="2" state="hidden" r:id="rId1"/>
    <sheet name="PROPOSED BUDGET" sheetId="42" r:id="rId2"/>
    <sheet name="INVOICE __" sheetId="149" state="hidden" r:id="rId3"/>
    <sheet name="FVPSA QPR REPORTS" sheetId="4" state="hidden" r:id="rId4"/>
    <sheet name="VOCA QPR REPORTS" sheetId="29" state="hidden" r:id="rId5"/>
    <sheet name="QSSR REPORTS" sheetId="26" state="hidden" r:id="rId6"/>
    <sheet name="GOALS-OBJECTIVES REPORTS" sheetId="15" state="hidden" r:id="rId7"/>
    <sheet name="FVPSA QPR_YTD" sheetId="28" state="hidden" r:id="rId8"/>
    <sheet name="VOCA QPR_YTD" sheetId="31" state="hidden" r:id="rId9"/>
    <sheet name="QSSR YTD" sheetId="33" state="hidden" r:id="rId10"/>
    <sheet name="GOALS AND OBJECTIVES REPORT_YTD" sheetId="103" state="hidden" r:id="rId11"/>
    <sheet name="ANNL FVPSA NARRATIVE" sheetId="96" state="hidden" r:id="rId12"/>
    <sheet name="ANNL VOCA NARRATIVE" sheetId="98" state="hidden" r:id="rId13"/>
  </sheets>
  <definedNames>
    <definedName name="_2nd_Line_Mailing">#REF!</definedName>
    <definedName name="_2nd_Line_physical">#REF!</definedName>
    <definedName name="_xlnm._FilterDatabase" localSheetId="2" hidden="1">'INVOICE __'!$A$14:$F$60</definedName>
    <definedName name="Acctnt_address">#REF!</definedName>
    <definedName name="Acctnt_Email">#REF!</definedName>
    <definedName name="Acctnt_for_grant">#REF!</definedName>
    <definedName name="Acctnt_phone">#REF!</definedName>
    <definedName name="Authorized_Official_Title">#REF!</definedName>
    <definedName name="Bank_Information">#REF!</definedName>
    <definedName name="Contact_Email">#REF!</definedName>
    <definedName name="Contact_Number">#REF!</definedName>
    <definedName name="Contact_Person_AAO">#REF!</definedName>
    <definedName name="Contact_Phone">#REF!</definedName>
    <definedName name="Dropdown1" localSheetId="3">'FVPSA QPR REPORTS'!#REF!</definedName>
    <definedName name="Dropdown1" localSheetId="7">'FVPSA QPR_YTD'!#REF!</definedName>
    <definedName name="DTF_Commander">#REF!</definedName>
    <definedName name="DUNS___Expiration">#REF!</definedName>
    <definedName name="EIN">#REF!</definedName>
    <definedName name="Email_Address">#REF!</definedName>
    <definedName name="Fax_Number">#REF!</definedName>
    <definedName name="Fiscal_Officer">#REF!</definedName>
    <definedName name="FormA" localSheetId="3">'FVPSA QPR REPORTS'!#REF!</definedName>
    <definedName name="FormA" localSheetId="7">'FVPSA QPR_YTD'!#REF!</definedName>
    <definedName name="Funding_Source">#REF!</definedName>
    <definedName name="Grant_Analyst">#REF!</definedName>
    <definedName name="Grant_Analyst_Email">#REF!</definedName>
    <definedName name="Grant_Analyst_Fax">#REF!</definedName>
    <definedName name="Grant_Analyst_Phone">#REF!</definedName>
    <definedName name="Judicial_District">#REF!</definedName>
    <definedName name="Local_Match">#REF!</definedName>
    <definedName name="Mailing_Address">#REF!</definedName>
    <definedName name="OLE_LINK2" localSheetId="3">'FVPSA QPR REPORTS'!$A$3</definedName>
    <definedName name="OLE_LINK2" localSheetId="7">'FVPSA QPR_YTD'!$A$3</definedName>
    <definedName name="ORIGINAL_BUDGET">'PROPOSED BUDGET'!$A$14:$B$52</definedName>
    <definedName name="Phone_Number">#REF!</definedName>
    <definedName name="Physical_Address">#REF!</definedName>
    <definedName name="_xlnm.Print_Area" localSheetId="11">'ANNL FVPSA NARRATIVE'!$A$1:$I$32</definedName>
    <definedName name="_xlnm.Print_Area" localSheetId="12">'ANNL VOCA NARRATIVE'!$A$1:$I$31</definedName>
    <definedName name="_xlnm.Print_Area" localSheetId="3">'FVPSA QPR REPORTS'!$A$1:$AN$47</definedName>
    <definedName name="_xlnm.Print_Area" localSheetId="7">'FVPSA QPR_YTD'!$A$1:$J$48</definedName>
    <definedName name="_xlnm.Print_Area" localSheetId="10">'GOALS AND OBJECTIVES REPORT_YTD'!$A$1:$H$15</definedName>
    <definedName name="_xlnm.Print_Area" localSheetId="6">'GOALS-OBJECTIVES REPORTS'!$A$1:$H$63</definedName>
    <definedName name="_xlnm.Print_Area" localSheetId="2">'INVOICE __'!$A$1:$P$116</definedName>
    <definedName name="_xlnm.Print_Area" localSheetId="1">'PROPOSED BUDGET'!$A$10:$B$63</definedName>
    <definedName name="_xlnm.Print_Area" localSheetId="5">'QSSR REPORTS'!$A$1:$N$124</definedName>
    <definedName name="_xlnm.Print_Area" localSheetId="9">'QSSR YTD'!$A$1:$N$31</definedName>
    <definedName name="_xlnm.Print_Area" localSheetId="0">'REPORTING REQUIREMENTS'!$A$1:$K$137</definedName>
    <definedName name="_xlnm.Print_Area" localSheetId="4">'VOCA QPR REPORTS'!$A$1:$AJ$32</definedName>
    <definedName name="_xlnm.Print_Area" localSheetId="8">'VOCA QPR_YTD'!$A$1:$I$33</definedName>
    <definedName name="_xlnm.Print_Titles" localSheetId="11">'ANNL FVPSA NARRATIVE'!$1:$8</definedName>
    <definedName name="_xlnm.Print_Titles" localSheetId="12">'ANNL VOCA NARRATIVE'!$1:$8</definedName>
    <definedName name="_xlnm.Print_Titles" localSheetId="7">'FVPSA QPR_YTD'!$1:$3</definedName>
    <definedName name="_xlnm.Print_Titles" localSheetId="2">'INVOICE __'!$1:$14</definedName>
    <definedName name="_xlnm.Print_Titles" localSheetId="1">'PROPOSED BUDGET'!$A:$A,'PROPOSED BUDGET'!$10:$10</definedName>
    <definedName name="Project_Period">#REF!</definedName>
    <definedName name="REVISION_1">'PROPOSED BUDGET'!#REF!</definedName>
    <definedName name="REVISION_2">'PROPOSED BUDGET'!#REF!</definedName>
    <definedName name="REVISION_3">'PROPOSED BUDGET'!#REF!</definedName>
    <definedName name="REVISION_4">'PROPOSED BUDGET'!#REF!</definedName>
    <definedName name="SAMs__DUNS">#REF!</definedName>
    <definedName name="secondary_e_mail">#REF!</definedName>
    <definedName name="State_Match">#REF!</definedName>
    <definedName name="Subgrantee_Name">#REF!</definedName>
    <definedName name="Subgrantee_Number">#REF!</definedName>
    <definedName name="Text31" localSheetId="3">'FVPSA QPR REPORTS'!$C$1</definedName>
    <definedName name="Text31" localSheetId="7">'FVPSA QPR_YTD'!$C$1</definedName>
    <definedName name="Text37" localSheetId="3">'FVPSA QPR REPORTS'!$D$6</definedName>
    <definedName name="Text37" localSheetId="7">'FVPSA QPR_YTD'!$D$6</definedName>
    <definedName name="Text38" localSheetId="3">'FVPSA QPR REPORTS'!$E$6</definedName>
    <definedName name="Text38" localSheetId="7">'FVPSA QPR_YTD'!$E$6</definedName>
    <definedName name="Text39" localSheetId="3">'FVPSA QPR REPORTS'!$F$6</definedName>
    <definedName name="Text39" localSheetId="7">'FVPSA QPR_YTD'!$F$6</definedName>
    <definedName name="Text40" localSheetId="3">'FVPSA QPR REPORTS'!$G$6</definedName>
    <definedName name="Text40" localSheetId="7">'FVPSA QPR_YTD'!$G$6</definedName>
    <definedName name="Text41" localSheetId="3">'FVPSA QPR REPORTS'!$D$8</definedName>
    <definedName name="Text41" localSheetId="7">'FVPSA QPR_YTD'!$D$8</definedName>
    <definedName name="Text42" localSheetId="3">'FVPSA QPR REPORTS'!$E$8</definedName>
    <definedName name="Text42" localSheetId="7">'FVPSA QPR_YTD'!$E$8</definedName>
    <definedName name="Text43" localSheetId="3">'FVPSA QPR REPORTS'!$F$8</definedName>
    <definedName name="Text43" localSheetId="7">'FVPSA QPR_YTD'!$F$8</definedName>
    <definedName name="Text44" localSheetId="3">'FVPSA QPR REPORTS'!$G$8</definedName>
    <definedName name="Text44" localSheetId="7">'FVPSA QPR_YTD'!$G$8</definedName>
    <definedName name="Text45" localSheetId="3">'FVPSA QPR REPORTS'!#REF!</definedName>
    <definedName name="Text45" localSheetId="7">'FVPSA QPR_YTD'!#REF!</definedName>
    <definedName name="Text46" localSheetId="3">'FVPSA QPR REPORTS'!#REF!</definedName>
    <definedName name="Text46" localSheetId="7">'FVPSA QPR_YTD'!#REF!</definedName>
    <definedName name="Text47" localSheetId="3">'FVPSA QPR REPORTS'!#REF!</definedName>
    <definedName name="Text47" localSheetId="7">'FVPSA QPR_YTD'!#REF!</definedName>
    <definedName name="Text48" localSheetId="3">'FVPSA QPR REPORTS'!#REF!</definedName>
    <definedName name="Text48" localSheetId="7">'FVPSA QPR_YTD'!#REF!</definedName>
    <definedName name="Text49" localSheetId="3">'FVPSA QPR REPORTS'!#REF!</definedName>
    <definedName name="Text49" localSheetId="7">'FVPSA QPR_YTD'!#REF!</definedName>
    <definedName name="Text50" localSheetId="3">'FVPSA QPR REPORTS'!#REF!</definedName>
    <definedName name="Text50" localSheetId="7">'FVPSA QPR_YTD'!#REF!</definedName>
    <definedName name="Text51" localSheetId="3">'FVPSA QPR REPORTS'!#REF!</definedName>
    <definedName name="Text51" localSheetId="7">'FVPSA QPR_YTD'!#REF!</definedName>
    <definedName name="Text52" localSheetId="3">'FVPSA QPR REPORTS'!$D$12</definedName>
    <definedName name="Text52" localSheetId="7">'FVPSA QPR_YTD'!$D$12</definedName>
    <definedName name="Text53" localSheetId="3">'FVPSA QPR REPORTS'!$E$12</definedName>
    <definedName name="Text53" localSheetId="7">'FVPSA QPR_YTD'!$E$12</definedName>
    <definedName name="Text54" localSheetId="3">'FVPSA QPR REPORTS'!$F$12</definedName>
    <definedName name="Text54" localSheetId="7">'FVPSA QPR_YTD'!$F$12</definedName>
    <definedName name="Text55" localSheetId="3">'FVPSA QPR REPORTS'!$D$14</definedName>
    <definedName name="Text55" localSheetId="7">'FVPSA QPR_YTD'!$D$14</definedName>
    <definedName name="Text56" localSheetId="3">'FVPSA QPR REPORTS'!$E$14</definedName>
    <definedName name="Text56" localSheetId="7">'FVPSA QPR_YTD'!$E$14</definedName>
    <definedName name="Text57" localSheetId="3">'FVPSA QPR REPORTS'!$F$14</definedName>
    <definedName name="Text57" localSheetId="7">'FVPSA QPR_YTD'!$F$14</definedName>
    <definedName name="Text58" localSheetId="3">'FVPSA QPR REPORTS'!$G$14</definedName>
    <definedName name="Text58" localSheetId="7">'FVPSA QPR_YTD'!$G$14</definedName>
    <definedName name="Text59" localSheetId="3">'FVPSA QPR REPORTS'!$H$14</definedName>
    <definedName name="Text59" localSheetId="7">'FVPSA QPR_YTD'!$H$14</definedName>
    <definedName name="Text60" localSheetId="3">'FVPSA QPR REPORTS'!$N$1</definedName>
    <definedName name="Text60" localSheetId="7">'FVPSA QPR_YTD'!#REF!</definedName>
    <definedName name="Text61" localSheetId="3">'FVPSA QPR REPORTS'!#REF!</definedName>
    <definedName name="Text61" localSheetId="7">'FVPSA QPR_YTD'!#REF!</definedName>
    <definedName name="Text62" localSheetId="3">'FVPSA QPR REPORTS'!$H$3</definedName>
    <definedName name="Text62" localSheetId="7">'FVPSA QPR_YTD'!$H$3</definedName>
    <definedName name="Text63" localSheetId="3">'FVPSA QPR REPORTS'!$Q$3</definedName>
    <definedName name="Text63" localSheetId="7">'FVPSA QPR_YTD'!#REF!</definedName>
    <definedName name="Total_Federal_Award">#REF!</definedName>
    <definedName name="Total_Grant_Award">#REF!</definedName>
    <definedName name="TOTAL_STATE_REC_YTD">#REF!</definedName>
    <definedName name="Type_of_Organization">#REF!</definedName>
    <definedName name="Type_of_Program">#REF!</definedName>
    <definedName name="Vendor_Number">#REF!</definedName>
    <definedName name="YEAR_END_CAT_SUMMAR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2" i="42" l="1"/>
  <c r="B62" i="42" s="1"/>
  <c r="B47" i="42"/>
  <c r="B61" i="42" s="1"/>
  <c r="B40" i="42"/>
  <c r="B60" i="42" s="1"/>
  <c r="B30" i="42"/>
  <c r="B59" i="42" s="1"/>
  <c r="B23" i="42"/>
  <c r="B58" i="42" s="1"/>
  <c r="B18" i="42"/>
  <c r="B54" i="42" l="1"/>
  <c r="B57" i="42"/>
  <c r="D115" i="149"/>
  <c r="C115" i="149"/>
  <c r="B115" i="149"/>
  <c r="A115" i="149"/>
  <c r="D114" i="149"/>
  <c r="C114" i="149"/>
  <c r="B114" i="149"/>
  <c r="A114" i="149"/>
  <c r="D113" i="149"/>
  <c r="C113" i="149"/>
  <c r="B113" i="149"/>
  <c r="A113" i="149"/>
  <c r="D112" i="149"/>
  <c r="C112" i="149"/>
  <c r="B112" i="149"/>
  <c r="A112" i="149"/>
  <c r="D111" i="149"/>
  <c r="C111" i="149"/>
  <c r="B111" i="149"/>
  <c r="A111" i="149"/>
  <c r="D110" i="149"/>
  <c r="C110" i="149"/>
  <c r="B110" i="149"/>
  <c r="A110" i="149"/>
  <c r="D109" i="149"/>
  <c r="C109" i="149"/>
  <c r="B109" i="149"/>
  <c r="A109" i="149"/>
  <c r="D108" i="149"/>
  <c r="D116" i="149" s="1"/>
  <c r="C108" i="149"/>
  <c r="C116" i="149" s="1"/>
  <c r="B108" i="149"/>
  <c r="A108" i="149"/>
  <c r="O64" i="149"/>
  <c r="N63" i="149"/>
  <c r="N62" i="149"/>
  <c r="O60" i="149"/>
  <c r="I6" i="149" s="1"/>
  <c r="N60" i="149"/>
  <c r="J60" i="149"/>
  <c r="I2" i="149" s="1"/>
  <c r="I60" i="149"/>
  <c r="E60" i="149"/>
  <c r="M2" i="149" s="1"/>
  <c r="D60" i="149"/>
  <c r="A59" i="149"/>
  <c r="A58" i="149"/>
  <c r="A57" i="149"/>
  <c r="A56" i="149"/>
  <c r="A55" i="149"/>
  <c r="A54" i="149"/>
  <c r="A53" i="149"/>
  <c r="A52" i="149"/>
  <c r="A51" i="149"/>
  <c r="A50" i="149"/>
  <c r="A49" i="149"/>
  <c r="A48" i="149"/>
  <c r="A47" i="149"/>
  <c r="A46" i="149"/>
  <c r="A45" i="149"/>
  <c r="A44" i="149"/>
  <c r="A43" i="149"/>
  <c r="A42" i="149"/>
  <c r="A41" i="149"/>
  <c r="A40" i="149"/>
  <c r="A39" i="149"/>
  <c r="A38" i="149"/>
  <c r="A37" i="149"/>
  <c r="A36" i="149"/>
  <c r="A35" i="149"/>
  <c r="A34" i="149"/>
  <c r="A33" i="149"/>
  <c r="A32" i="149"/>
  <c r="A31" i="149"/>
  <c r="A30" i="149"/>
  <c r="A29" i="149"/>
  <c r="A28" i="149"/>
  <c r="A27" i="149"/>
  <c r="A26" i="149"/>
  <c r="A25" i="149"/>
  <c r="A24" i="149"/>
  <c r="A23" i="149"/>
  <c r="A22" i="149"/>
  <c r="A21" i="149"/>
  <c r="A20" i="149"/>
  <c r="A19" i="149"/>
  <c r="A18" i="149"/>
  <c r="A17" i="149"/>
  <c r="A16" i="149"/>
  <c r="A15" i="149"/>
  <c r="A10" i="149"/>
  <c r="M8" i="149"/>
  <c r="F8" i="149"/>
  <c r="C8" i="149"/>
  <c r="A8" i="149"/>
  <c r="F6" i="149"/>
  <c r="C6" i="149"/>
  <c r="A6" i="149"/>
  <c r="F4" i="149"/>
  <c r="C4" i="149"/>
  <c r="A4" i="149"/>
  <c r="F2" i="149"/>
  <c r="C2" i="149"/>
  <c r="A2" i="149"/>
  <c r="B116" i="149" l="1"/>
  <c r="C54" i="149"/>
  <c r="C52" i="149"/>
  <c r="C50" i="149"/>
  <c r="C48" i="149"/>
  <c r="C46" i="149"/>
  <c r="C44" i="149"/>
  <c r="C42" i="149"/>
  <c r="C40" i="149"/>
  <c r="C36" i="149"/>
  <c r="C34" i="149"/>
  <c r="C32" i="149"/>
  <c r="C30" i="149"/>
  <c r="C28" i="149"/>
  <c r="C26" i="149"/>
  <c r="C24" i="149"/>
  <c r="C22" i="149"/>
  <c r="C20" i="149"/>
  <c r="C18" i="149"/>
  <c r="H53" i="149"/>
  <c r="H51" i="149"/>
  <c r="H49" i="149"/>
  <c r="H47" i="149"/>
  <c r="H45" i="149"/>
  <c r="H43" i="149"/>
  <c r="H41" i="149"/>
  <c r="H39" i="149"/>
  <c r="H37" i="149"/>
  <c r="H35" i="149"/>
  <c r="H33" i="149"/>
  <c r="H31" i="149"/>
  <c r="H29" i="149"/>
  <c r="H27" i="149"/>
  <c r="H25" i="149"/>
  <c r="H23" i="149"/>
  <c r="H21" i="149"/>
  <c r="H19" i="149"/>
  <c r="H17" i="149"/>
  <c r="M52" i="149"/>
  <c r="M50" i="149"/>
  <c r="M48" i="149"/>
  <c r="M46" i="149"/>
  <c r="M44" i="149"/>
  <c r="M42" i="149"/>
  <c r="M40" i="149"/>
  <c r="M36" i="149"/>
  <c r="M34" i="149"/>
  <c r="M32" i="149"/>
  <c r="M30" i="149"/>
  <c r="M28" i="149"/>
  <c r="M26" i="149"/>
  <c r="M24" i="149"/>
  <c r="M22" i="149"/>
  <c r="M20" i="149"/>
  <c r="M18" i="149"/>
  <c r="C55" i="149"/>
  <c r="C53" i="149"/>
  <c r="C51" i="149"/>
  <c r="C49" i="149"/>
  <c r="C47" i="149"/>
  <c r="C45" i="149"/>
  <c r="C43" i="149"/>
  <c r="C41" i="149"/>
  <c r="C39" i="149"/>
  <c r="C37" i="149"/>
  <c r="C35" i="149"/>
  <c r="C33" i="149"/>
  <c r="C31" i="149"/>
  <c r="C29" i="149"/>
  <c r="C27" i="149"/>
  <c r="C25" i="149"/>
  <c r="C23" i="149"/>
  <c r="C21" i="149"/>
  <c r="C19" i="149"/>
  <c r="C17" i="149"/>
  <c r="H52" i="149"/>
  <c r="H50" i="149"/>
  <c r="H48" i="149"/>
  <c r="H46" i="149"/>
  <c r="H44" i="149"/>
  <c r="H42" i="149"/>
  <c r="H40" i="149"/>
  <c r="H36" i="149"/>
  <c r="H34" i="149"/>
  <c r="H32" i="149"/>
  <c r="H30" i="149"/>
  <c r="H28" i="149"/>
  <c r="H26" i="149"/>
  <c r="H24" i="149"/>
  <c r="H22" i="149"/>
  <c r="H20" i="149"/>
  <c r="H18" i="149"/>
  <c r="M51" i="149"/>
  <c r="M49" i="149"/>
  <c r="M47" i="149"/>
  <c r="M45" i="149"/>
  <c r="M43" i="149"/>
  <c r="M41" i="149"/>
  <c r="M39" i="149"/>
  <c r="M37" i="149"/>
  <c r="M35" i="149"/>
  <c r="M33" i="149"/>
  <c r="M31" i="149"/>
  <c r="M29" i="149"/>
  <c r="M27" i="149"/>
  <c r="M25" i="149"/>
  <c r="M23" i="149"/>
  <c r="M21" i="149"/>
  <c r="M19" i="149"/>
  <c r="M17" i="149"/>
  <c r="H15" i="149"/>
  <c r="C15" i="149"/>
  <c r="M15" i="149"/>
  <c r="M53" i="149"/>
  <c r="M54" i="149"/>
  <c r="M55" i="149"/>
  <c r="M57" i="149"/>
  <c r="M58" i="149"/>
  <c r="H54" i="149"/>
  <c r="H55" i="149"/>
  <c r="H57" i="149"/>
  <c r="H58" i="149"/>
  <c r="C57" i="149"/>
  <c r="C58" i="149"/>
  <c r="F10" i="149" l="1"/>
  <c r="C56" i="149" l="1"/>
  <c r="M56" i="149"/>
  <c r="H56" i="149"/>
  <c r="C38" i="149"/>
  <c r="M38" i="149"/>
  <c r="H38" i="149"/>
  <c r="M59" i="149" l="1"/>
  <c r="H59" i="149"/>
  <c r="C59" i="149"/>
  <c r="P12" i="149" l="1"/>
  <c r="M16" i="149" l="1"/>
  <c r="M60" i="149" s="1"/>
  <c r="I8" i="149" s="1"/>
  <c r="H16" i="149"/>
  <c r="C16" i="149"/>
  <c r="A62" i="42"/>
  <c r="A61" i="42"/>
  <c r="A60" i="42"/>
  <c r="A59" i="42"/>
  <c r="A58" i="42"/>
  <c r="A57" i="42"/>
  <c r="C60" i="149" l="1"/>
  <c r="M4" i="149" s="1"/>
  <c r="H60" i="149"/>
  <c r="I4" i="149" s="1"/>
  <c r="C10" i="98" l="1"/>
  <c r="D8" i="98"/>
  <c r="A8" i="98"/>
  <c r="H6" i="98"/>
  <c r="D6" i="98"/>
  <c r="A6" i="98"/>
  <c r="H4" i="98"/>
  <c r="D4" i="98"/>
  <c r="A4" i="98"/>
  <c r="H2" i="98"/>
  <c r="D2" i="98"/>
  <c r="A2" i="98"/>
  <c r="C10" i="96"/>
  <c r="D8" i="96"/>
  <c r="A8" i="96"/>
  <c r="H6" i="96"/>
  <c r="D6" i="96"/>
  <c r="A6" i="96"/>
  <c r="H4" i="96"/>
  <c r="D4" i="96"/>
  <c r="A4" i="96"/>
  <c r="H2" i="96"/>
  <c r="D2" i="96"/>
  <c r="A2" i="96"/>
  <c r="G12" i="103"/>
  <c r="F12" i="103"/>
  <c r="G11" i="103"/>
  <c r="F11" i="103"/>
  <c r="G10" i="103"/>
  <c r="F10" i="103"/>
  <c r="G9" i="103"/>
  <c r="F9" i="103"/>
  <c r="G8" i="103"/>
  <c r="F8" i="103"/>
  <c r="G7" i="103"/>
  <c r="F7" i="103"/>
  <c r="E2" i="103"/>
  <c r="C2" i="103"/>
  <c r="A2" i="103"/>
  <c r="N23" i="33"/>
  <c r="M23" i="33"/>
  <c r="L23" i="33"/>
  <c r="K23" i="33"/>
  <c r="J23" i="33"/>
  <c r="I23" i="33"/>
  <c r="H23" i="33"/>
  <c r="G23" i="33"/>
  <c r="F23" i="33"/>
  <c r="E23" i="33"/>
  <c r="D23" i="33"/>
  <c r="C23" i="33"/>
  <c r="N22" i="33"/>
  <c r="M22" i="33"/>
  <c r="L22" i="33"/>
  <c r="K22" i="33"/>
  <c r="J22" i="33"/>
  <c r="I22" i="33"/>
  <c r="H22" i="33"/>
  <c r="G22" i="33"/>
  <c r="F22" i="33"/>
  <c r="E22" i="33"/>
  <c r="D22" i="33"/>
  <c r="C22" i="33"/>
  <c r="N21" i="33"/>
  <c r="M21" i="33"/>
  <c r="L21" i="33"/>
  <c r="K21" i="33"/>
  <c r="J21" i="33"/>
  <c r="I21" i="33"/>
  <c r="H21" i="33"/>
  <c r="G21" i="33"/>
  <c r="G24" i="33" s="1"/>
  <c r="F21" i="33"/>
  <c r="E21" i="33"/>
  <c r="D21" i="33"/>
  <c r="D24" i="33" s="1"/>
  <c r="C21" i="33"/>
  <c r="N19" i="33"/>
  <c r="M19" i="33"/>
  <c r="L19" i="33"/>
  <c r="K19" i="33"/>
  <c r="J19" i="33"/>
  <c r="I19" i="33"/>
  <c r="H19" i="33"/>
  <c r="G19" i="33"/>
  <c r="F19" i="33"/>
  <c r="E19" i="33"/>
  <c r="D19" i="33"/>
  <c r="C19" i="33"/>
  <c r="N18" i="33"/>
  <c r="M18" i="33"/>
  <c r="L18" i="33"/>
  <c r="K18" i="33"/>
  <c r="J18" i="33"/>
  <c r="I18" i="33"/>
  <c r="H18" i="33"/>
  <c r="G18" i="33"/>
  <c r="F18" i="33"/>
  <c r="E18" i="33"/>
  <c r="D18" i="33"/>
  <c r="C18" i="33"/>
  <c r="N17" i="33"/>
  <c r="M17" i="33"/>
  <c r="L17" i="33"/>
  <c r="K17" i="33"/>
  <c r="J17" i="33"/>
  <c r="I17" i="33"/>
  <c r="H17" i="33"/>
  <c r="G17" i="33"/>
  <c r="F17" i="33"/>
  <c r="E17" i="33"/>
  <c r="D17" i="33"/>
  <c r="C17" i="33"/>
  <c r="N16" i="33"/>
  <c r="M16" i="33"/>
  <c r="L16" i="33"/>
  <c r="K16" i="33"/>
  <c r="J16" i="33"/>
  <c r="I16" i="33"/>
  <c r="H16" i="33"/>
  <c r="G16" i="33"/>
  <c r="F16" i="33"/>
  <c r="E16" i="33"/>
  <c r="D16" i="33"/>
  <c r="C16" i="33"/>
  <c r="N15" i="33"/>
  <c r="M15" i="33"/>
  <c r="L15" i="33"/>
  <c r="K15" i="33"/>
  <c r="J15" i="33"/>
  <c r="I15" i="33"/>
  <c r="H15" i="33"/>
  <c r="G15" i="33"/>
  <c r="F15" i="33"/>
  <c r="E15" i="33"/>
  <c r="D15" i="33"/>
  <c r="C15" i="33"/>
  <c r="N14" i="33"/>
  <c r="M14" i="33"/>
  <c r="L14" i="33"/>
  <c r="K14" i="33"/>
  <c r="J14" i="33"/>
  <c r="I14" i="33"/>
  <c r="H14" i="33"/>
  <c r="G14" i="33"/>
  <c r="F14" i="33"/>
  <c r="E14" i="33"/>
  <c r="D14" i="33"/>
  <c r="C14" i="33"/>
  <c r="N13" i="33"/>
  <c r="M13" i="33"/>
  <c r="L13" i="33"/>
  <c r="K13" i="33"/>
  <c r="K20" i="33" s="1"/>
  <c r="J13" i="33"/>
  <c r="J20" i="33" s="1"/>
  <c r="I13" i="33"/>
  <c r="I20" i="33" s="1"/>
  <c r="H13" i="33"/>
  <c r="H20" i="33" s="1"/>
  <c r="G13" i="33"/>
  <c r="G20" i="33" s="1"/>
  <c r="F13" i="33"/>
  <c r="E13" i="33"/>
  <c r="D13" i="33"/>
  <c r="C13" i="33"/>
  <c r="C20" i="33" s="1"/>
  <c r="N11" i="33"/>
  <c r="M11" i="33"/>
  <c r="L11" i="33"/>
  <c r="K11" i="33"/>
  <c r="J11" i="33"/>
  <c r="I11" i="33"/>
  <c r="H11" i="33"/>
  <c r="G11" i="33"/>
  <c r="F11" i="33"/>
  <c r="E11" i="33"/>
  <c r="D11" i="33"/>
  <c r="C11" i="33"/>
  <c r="N10" i="33"/>
  <c r="M10" i="33"/>
  <c r="L10" i="33"/>
  <c r="K10" i="33"/>
  <c r="J10" i="33"/>
  <c r="I10" i="33"/>
  <c r="H10" i="33"/>
  <c r="G10" i="33"/>
  <c r="F10" i="33"/>
  <c r="E10" i="33"/>
  <c r="D10" i="33"/>
  <c r="C10" i="33"/>
  <c r="N9" i="33"/>
  <c r="M9" i="33"/>
  <c r="L9" i="33"/>
  <c r="K9" i="33"/>
  <c r="J9" i="33"/>
  <c r="I9" i="33"/>
  <c r="H9" i="33"/>
  <c r="G9" i="33"/>
  <c r="F9" i="33"/>
  <c r="E9" i="33"/>
  <c r="D9" i="33"/>
  <c r="C9" i="33"/>
  <c r="N8" i="33"/>
  <c r="M8" i="33"/>
  <c r="L8" i="33"/>
  <c r="K8" i="33"/>
  <c r="J8" i="33"/>
  <c r="I8" i="33"/>
  <c r="H8" i="33"/>
  <c r="G8" i="33"/>
  <c r="F8" i="33"/>
  <c r="E8" i="33"/>
  <c r="D8" i="33"/>
  <c r="C8" i="33"/>
  <c r="N7" i="33"/>
  <c r="M7" i="33"/>
  <c r="L7" i="33"/>
  <c r="K7" i="33"/>
  <c r="J7" i="33"/>
  <c r="I7" i="33"/>
  <c r="H7" i="33"/>
  <c r="G7" i="33"/>
  <c r="F7" i="33"/>
  <c r="E7" i="33"/>
  <c r="D7" i="33"/>
  <c r="C7" i="33"/>
  <c r="N6" i="33"/>
  <c r="M6" i="33"/>
  <c r="L6" i="33"/>
  <c r="K6" i="33"/>
  <c r="J6" i="33"/>
  <c r="I6" i="33"/>
  <c r="H6" i="33"/>
  <c r="G6" i="33"/>
  <c r="F6" i="33"/>
  <c r="E6" i="33"/>
  <c r="D6" i="33"/>
  <c r="C6" i="33"/>
  <c r="N5" i="33"/>
  <c r="N12" i="33" s="1"/>
  <c r="M5" i="33"/>
  <c r="L5" i="33"/>
  <c r="L12" i="33" s="1"/>
  <c r="K5" i="33"/>
  <c r="K12" i="33" s="1"/>
  <c r="J5" i="33"/>
  <c r="I5" i="33"/>
  <c r="H5" i="33"/>
  <c r="G5" i="33"/>
  <c r="G12" i="33" s="1"/>
  <c r="F5" i="33"/>
  <c r="F12" i="33" s="1"/>
  <c r="E5" i="33"/>
  <c r="D5" i="33"/>
  <c r="D12" i="33" s="1"/>
  <c r="C5" i="33"/>
  <c r="C3" i="33"/>
  <c r="C2" i="33"/>
  <c r="C1" i="33"/>
  <c r="I29" i="31"/>
  <c r="D29" i="31"/>
  <c r="I28" i="31"/>
  <c r="D28" i="31"/>
  <c r="I27" i="31"/>
  <c r="D27" i="31"/>
  <c r="I26" i="31"/>
  <c r="D26" i="31"/>
  <c r="I25" i="31"/>
  <c r="D25" i="31"/>
  <c r="I24" i="31"/>
  <c r="D24" i="31"/>
  <c r="I23" i="31"/>
  <c r="D23" i="31"/>
  <c r="I22" i="31"/>
  <c r="D22" i="31"/>
  <c r="I21" i="31"/>
  <c r="D21" i="31"/>
  <c r="I19" i="31"/>
  <c r="D19" i="31"/>
  <c r="I18" i="31"/>
  <c r="D18" i="31"/>
  <c r="I17" i="31"/>
  <c r="D17" i="31"/>
  <c r="I16" i="31"/>
  <c r="D16" i="31"/>
  <c r="I15" i="31"/>
  <c r="D15" i="31"/>
  <c r="I14" i="31"/>
  <c r="D14" i="31"/>
  <c r="I13" i="31"/>
  <c r="D13" i="31"/>
  <c r="I12" i="31"/>
  <c r="D12" i="31"/>
  <c r="I11" i="31"/>
  <c r="D11" i="31"/>
  <c r="I10" i="31"/>
  <c r="D10" i="31"/>
  <c r="I9" i="31"/>
  <c r="I8" i="31"/>
  <c r="I7" i="31"/>
  <c r="F5" i="31"/>
  <c r="B5" i="31"/>
  <c r="C4" i="31"/>
  <c r="H43" i="28"/>
  <c r="F43" i="28"/>
  <c r="H42" i="28"/>
  <c r="F42" i="28"/>
  <c r="E42" i="28"/>
  <c r="H41" i="28"/>
  <c r="F41" i="28"/>
  <c r="E41" i="28"/>
  <c r="H40" i="28"/>
  <c r="F40" i="28"/>
  <c r="E40" i="28"/>
  <c r="H39" i="28"/>
  <c r="F39" i="28"/>
  <c r="E39" i="28"/>
  <c r="E36" i="28"/>
  <c r="G34" i="28"/>
  <c r="E34" i="28"/>
  <c r="G33" i="28"/>
  <c r="E33" i="28"/>
  <c r="F30" i="28"/>
  <c r="D30" i="28"/>
  <c r="F29" i="28"/>
  <c r="D29" i="28"/>
  <c r="F27" i="28"/>
  <c r="D27" i="28"/>
  <c r="F26" i="28"/>
  <c r="D26" i="28"/>
  <c r="G24" i="28"/>
  <c r="E24" i="28"/>
  <c r="G23" i="28"/>
  <c r="E23" i="28"/>
  <c r="E21" i="28"/>
  <c r="E18" i="28"/>
  <c r="E17" i="28"/>
  <c r="H15" i="28"/>
  <c r="G15" i="28"/>
  <c r="F15" i="28"/>
  <c r="E15" i="28"/>
  <c r="D15" i="28"/>
  <c r="F13" i="28"/>
  <c r="E13" i="28"/>
  <c r="D13" i="28"/>
  <c r="J11" i="28"/>
  <c r="I11" i="28"/>
  <c r="H11" i="28"/>
  <c r="G11" i="28"/>
  <c r="F11" i="28"/>
  <c r="E11" i="28"/>
  <c r="D11" i="28"/>
  <c r="G9" i="28"/>
  <c r="F9" i="28"/>
  <c r="E9" i="28"/>
  <c r="D9" i="28"/>
  <c r="G7" i="28"/>
  <c r="F7" i="28"/>
  <c r="E7" i="28"/>
  <c r="D7" i="28"/>
  <c r="I4" i="28"/>
  <c r="D4" i="28"/>
  <c r="I3" i="28"/>
  <c r="D3" i="28"/>
  <c r="E49" i="15"/>
  <c r="C49" i="15"/>
  <c r="A49" i="15"/>
  <c r="E33" i="15"/>
  <c r="C33" i="15"/>
  <c r="A33" i="15"/>
  <c r="E17" i="15"/>
  <c r="C17" i="15"/>
  <c r="A17" i="15"/>
  <c r="E2" i="15"/>
  <c r="C2" i="15"/>
  <c r="A2" i="15"/>
  <c r="N117" i="26"/>
  <c r="M117" i="26"/>
  <c r="L117" i="26"/>
  <c r="K117" i="26"/>
  <c r="J117" i="26"/>
  <c r="I117" i="26"/>
  <c r="H117" i="26"/>
  <c r="G117" i="26"/>
  <c r="F117" i="26"/>
  <c r="E117" i="26"/>
  <c r="D117" i="26"/>
  <c r="C117" i="26"/>
  <c r="N113" i="26"/>
  <c r="M113" i="26"/>
  <c r="L113" i="26"/>
  <c r="K113" i="26"/>
  <c r="J113" i="26"/>
  <c r="I113" i="26"/>
  <c r="H113" i="26"/>
  <c r="G113" i="26"/>
  <c r="F113" i="26"/>
  <c r="E113" i="26"/>
  <c r="D113" i="26"/>
  <c r="C113" i="26"/>
  <c r="N105" i="26"/>
  <c r="M105" i="26"/>
  <c r="L105" i="26"/>
  <c r="K105" i="26"/>
  <c r="J105" i="26"/>
  <c r="I105" i="26"/>
  <c r="H105" i="26"/>
  <c r="G105" i="26"/>
  <c r="F105" i="26"/>
  <c r="E105" i="26"/>
  <c r="D105" i="26"/>
  <c r="C105" i="26"/>
  <c r="C96" i="26"/>
  <c r="C95" i="26"/>
  <c r="C94" i="26"/>
  <c r="N86" i="26"/>
  <c r="M86" i="26"/>
  <c r="L86" i="26"/>
  <c r="K86" i="26"/>
  <c r="J86" i="26"/>
  <c r="I86" i="26"/>
  <c r="H86" i="26"/>
  <c r="G86" i="26"/>
  <c r="F86" i="26"/>
  <c r="E86" i="26"/>
  <c r="D86" i="26"/>
  <c r="C86" i="26"/>
  <c r="N82" i="26"/>
  <c r="M82" i="26"/>
  <c r="L82" i="26"/>
  <c r="K82" i="26"/>
  <c r="J82" i="26"/>
  <c r="I82" i="26"/>
  <c r="H82" i="26"/>
  <c r="G82" i="26"/>
  <c r="F82" i="26"/>
  <c r="E82" i="26"/>
  <c r="D82" i="26"/>
  <c r="C82" i="26"/>
  <c r="N74" i="26"/>
  <c r="M74" i="26"/>
  <c r="L74" i="26"/>
  <c r="K74" i="26"/>
  <c r="J74" i="26"/>
  <c r="I74" i="26"/>
  <c r="H74" i="26"/>
  <c r="G74" i="26"/>
  <c r="F74" i="26"/>
  <c r="E74" i="26"/>
  <c r="D74" i="26"/>
  <c r="C74" i="26"/>
  <c r="C65" i="26"/>
  <c r="C64" i="26"/>
  <c r="C63" i="26"/>
  <c r="N55" i="26"/>
  <c r="M55" i="26"/>
  <c r="L55" i="26"/>
  <c r="K55" i="26"/>
  <c r="J55" i="26"/>
  <c r="I55" i="26"/>
  <c r="H55" i="26"/>
  <c r="G55" i="26"/>
  <c r="F55" i="26"/>
  <c r="E55" i="26"/>
  <c r="D55" i="26"/>
  <c r="C55" i="26"/>
  <c r="N51" i="26"/>
  <c r="M51" i="26"/>
  <c r="L51" i="26"/>
  <c r="K51" i="26"/>
  <c r="J51" i="26"/>
  <c r="I51" i="26"/>
  <c r="H51" i="26"/>
  <c r="G51" i="26"/>
  <c r="F51" i="26"/>
  <c r="E51" i="26"/>
  <c r="D51" i="26"/>
  <c r="C51" i="26"/>
  <c r="N43" i="26"/>
  <c r="M43" i="26"/>
  <c r="L43" i="26"/>
  <c r="K43" i="26"/>
  <c r="J43" i="26"/>
  <c r="I43" i="26"/>
  <c r="H43" i="26"/>
  <c r="G43" i="26"/>
  <c r="F43" i="26"/>
  <c r="E43" i="26"/>
  <c r="D43" i="26"/>
  <c r="C43" i="26"/>
  <c r="C34" i="26"/>
  <c r="C33" i="26"/>
  <c r="C32" i="26"/>
  <c r="N24" i="26"/>
  <c r="M24" i="26"/>
  <c r="L24" i="26"/>
  <c r="K24" i="26"/>
  <c r="J24" i="26"/>
  <c r="I24" i="26"/>
  <c r="H24" i="26"/>
  <c r="G24" i="26"/>
  <c r="F24" i="26"/>
  <c r="E24" i="26"/>
  <c r="D24" i="26"/>
  <c r="C24" i="26"/>
  <c r="N20" i="26"/>
  <c r="M20" i="26"/>
  <c r="L20" i="26"/>
  <c r="K20" i="26"/>
  <c r="J20" i="26"/>
  <c r="I20" i="26"/>
  <c r="H20" i="26"/>
  <c r="G20" i="26"/>
  <c r="F20" i="26"/>
  <c r="E20" i="26"/>
  <c r="D20" i="26"/>
  <c r="C20" i="26"/>
  <c r="N12" i="26"/>
  <c r="M12" i="26"/>
  <c r="L12" i="26"/>
  <c r="L25" i="26" s="1"/>
  <c r="K12" i="26"/>
  <c r="J12" i="26"/>
  <c r="I12" i="26"/>
  <c r="H12" i="26"/>
  <c r="H25" i="26" s="1"/>
  <c r="G12" i="26"/>
  <c r="F12" i="26"/>
  <c r="F25" i="26" s="1"/>
  <c r="E12" i="26"/>
  <c r="E25" i="26" s="1"/>
  <c r="D12" i="26"/>
  <c r="D25" i="26" s="1"/>
  <c r="C12" i="26"/>
  <c r="C3" i="26"/>
  <c r="C2" i="26"/>
  <c r="C1" i="26"/>
  <c r="AJ19" i="29"/>
  <c r="AE19" i="29"/>
  <c r="AA19" i="29"/>
  <c r="V19" i="29"/>
  <c r="R19" i="29"/>
  <c r="M19" i="29"/>
  <c r="I19" i="29"/>
  <c r="D19" i="29"/>
  <c r="AG4" i="29"/>
  <c r="AC4" i="29"/>
  <c r="X4" i="29"/>
  <c r="T4" i="29"/>
  <c r="O4" i="29"/>
  <c r="K4" i="29"/>
  <c r="F4" i="29"/>
  <c r="B4" i="29"/>
  <c r="AD3" i="29"/>
  <c r="U3" i="29"/>
  <c r="L3" i="29"/>
  <c r="C3" i="29"/>
  <c r="AI43" i="4"/>
  <c r="Y43" i="4"/>
  <c r="O43" i="4"/>
  <c r="E43" i="4"/>
  <c r="AM3" i="4"/>
  <c r="AH3" i="4"/>
  <c r="AC3" i="4"/>
  <c r="X3" i="4"/>
  <c r="S3" i="4"/>
  <c r="N3" i="4"/>
  <c r="I3" i="4"/>
  <c r="D3" i="4"/>
  <c r="N25" i="26" l="1"/>
  <c r="E12" i="33"/>
  <c r="F24" i="33"/>
  <c r="H12" i="33"/>
  <c r="I12" i="33"/>
  <c r="I25" i="33" s="1"/>
  <c r="H25" i="33" s="1"/>
  <c r="C25" i="26"/>
  <c r="J12" i="33"/>
  <c r="F20" i="33"/>
  <c r="F25" i="33" s="1"/>
  <c r="I20" i="31"/>
  <c r="D20" i="31" s="1"/>
  <c r="H24" i="33"/>
  <c r="J25" i="26"/>
  <c r="E20" i="33"/>
  <c r="I24" i="33"/>
  <c r="I25" i="26"/>
  <c r="K25" i="26"/>
  <c r="M25" i="26"/>
  <c r="M12" i="33"/>
  <c r="E43" i="28"/>
  <c r="I29" i="29"/>
  <c r="N87" i="26"/>
  <c r="M87" i="26" s="1"/>
  <c r="L87" i="26" s="1"/>
  <c r="K87" i="26" s="1"/>
  <c r="J87" i="26" s="1"/>
  <c r="I87" i="26" s="1"/>
  <c r="H87" i="26" s="1"/>
  <c r="G87" i="26" s="1"/>
  <c r="F87" i="26" s="1"/>
  <c r="E87" i="26" s="1"/>
  <c r="D87" i="26" s="1"/>
  <c r="C87" i="26" s="1"/>
  <c r="D29" i="29"/>
  <c r="G25" i="26"/>
  <c r="AJ29" i="29"/>
  <c r="AE29" i="29" s="1"/>
  <c r="AA29" i="29" s="1"/>
  <c r="V29" i="29" s="1"/>
  <c r="R29" i="29" s="1"/>
  <c r="M29" i="29" s="1"/>
  <c r="N56" i="26"/>
  <c r="M56" i="26" s="1"/>
  <c r="L56" i="26" s="1"/>
  <c r="K56" i="26" s="1"/>
  <c r="J56" i="26" s="1"/>
  <c r="I56" i="26" s="1"/>
  <c r="H56" i="26" s="1"/>
  <c r="G56" i="26" s="1"/>
  <c r="F56" i="26" s="1"/>
  <c r="E56" i="26" s="1"/>
  <c r="D56" i="26" s="1"/>
  <c r="C56" i="26" s="1"/>
  <c r="N118" i="26"/>
  <c r="M118" i="26" s="1"/>
  <c r="L118" i="26" s="1"/>
  <c r="K118" i="26" s="1"/>
  <c r="J118" i="26" s="1"/>
  <c r="I118" i="26" s="1"/>
  <c r="H118" i="26" s="1"/>
  <c r="G118" i="26" s="1"/>
  <c r="F118" i="26" s="1"/>
  <c r="E118" i="26" s="1"/>
  <c r="D118" i="26" s="1"/>
  <c r="C118" i="26" s="1"/>
  <c r="G25" i="33"/>
  <c r="E24" i="33"/>
  <c r="C12" i="33"/>
  <c r="D20" i="33"/>
  <c r="D25" i="33" s="1"/>
  <c r="N20" i="33"/>
  <c r="M20" i="33" s="1"/>
  <c r="L20" i="33" s="1"/>
  <c r="C24" i="33"/>
  <c r="E25" i="33" l="1"/>
  <c r="B63" i="42"/>
  <c r="I30" i="31"/>
  <c r="D30" i="31" s="1"/>
  <c r="C25" i="33"/>
  <c r="N24" i="33" s="1"/>
  <c r="M24" i="33" s="1"/>
  <c r="L24" i="33" s="1"/>
  <c r="K24" i="33" s="1"/>
  <c r="J24" i="33" s="1"/>
  <c r="J25" i="33" s="1"/>
  <c r="N25" i="33" l="1"/>
  <c r="M25" i="33" s="1"/>
  <c r="L25" i="33"/>
  <c r="K25" i="33" s="1"/>
  <c r="G41" i="149"/>
  <c r="G59" i="149"/>
  <c r="G57" i="149"/>
  <c r="G16" i="149"/>
  <c r="G27" i="149"/>
  <c r="B23" i="149"/>
  <c r="B34" i="149"/>
  <c r="B28" i="149"/>
  <c r="L30" i="149"/>
  <c r="L31" i="149"/>
  <c r="L35" i="149"/>
  <c r="G17" i="149"/>
  <c r="L57" i="149"/>
  <c r="L28" i="149"/>
  <c r="B48" i="149"/>
  <c r="L49" i="149"/>
  <c r="B40" i="149"/>
  <c r="L32" i="149"/>
  <c r="L59" i="149"/>
  <c r="B33" i="149"/>
  <c r="L44" i="149"/>
  <c r="B53" i="149"/>
  <c r="G53" i="149"/>
  <c r="B30" i="149"/>
  <c r="G55" i="149"/>
  <c r="B38" i="149"/>
  <c r="G23" i="149"/>
  <c r="G26" i="149"/>
  <c r="B56" i="149"/>
  <c r="G45" i="149"/>
  <c r="L46" i="149"/>
  <c r="L43" i="149"/>
  <c r="G42" i="149"/>
  <c r="L19" i="149"/>
  <c r="L48" i="149"/>
  <c r="B19" i="149"/>
  <c r="B37" i="149"/>
  <c r="G32" i="149"/>
  <c r="L34" i="149"/>
  <c r="B42" i="149"/>
  <c r="G49" i="149"/>
  <c r="B24" i="149"/>
  <c r="B51" i="149"/>
  <c r="G46" i="149"/>
  <c r="B26" i="149"/>
  <c r="B27" i="149"/>
  <c r="B25" i="149"/>
  <c r="B52" i="149"/>
  <c r="B44" i="149"/>
  <c r="L42" i="149"/>
  <c r="L53" i="149"/>
  <c r="B36" i="149"/>
  <c r="B18" i="149"/>
  <c r="G30" i="149"/>
  <c r="L47" i="149"/>
  <c r="B35" i="149"/>
  <c r="L33" i="149"/>
  <c r="G47" i="149"/>
  <c r="G56" i="149"/>
  <c r="B17" i="149"/>
  <c r="G25" i="149"/>
  <c r="L23" i="149"/>
  <c r="B54" i="149"/>
  <c r="L56" i="149"/>
  <c r="G51" i="149"/>
  <c r="G28" i="149"/>
  <c r="B21" i="149"/>
  <c r="L22" i="149"/>
  <c r="B43" i="149"/>
  <c r="B31" i="149"/>
  <c r="G44" i="149"/>
  <c r="L45" i="149"/>
  <c r="G34" i="149"/>
  <c r="L41" i="149"/>
  <c r="G24" i="149"/>
  <c r="B46" i="149"/>
  <c r="B45" i="149"/>
  <c r="G52" i="149"/>
  <c r="L39" i="149"/>
  <c r="B59" i="149"/>
  <c r="G38" i="149"/>
  <c r="B20" i="149"/>
  <c r="L17" i="149"/>
  <c r="L26" i="149"/>
  <c r="L37" i="149"/>
  <c r="L20" i="149"/>
  <c r="L25" i="149"/>
  <c r="L36" i="149"/>
  <c r="G40" i="149"/>
  <c r="G37" i="149"/>
  <c r="B55" i="149"/>
  <c r="G29" i="149"/>
  <c r="G20" i="149"/>
  <c r="L52" i="149"/>
  <c r="B39" i="149"/>
  <c r="G35" i="149"/>
  <c r="L38" i="149"/>
  <c r="L55" i="149"/>
  <c r="G21" i="149"/>
  <c r="L18" i="149"/>
  <c r="B29" i="149"/>
  <c r="G36" i="149"/>
  <c r="L24" i="149"/>
  <c r="L54" i="149"/>
  <c r="L58" i="149"/>
  <c r="B57" i="149"/>
  <c r="L27" i="149"/>
  <c r="B41" i="149"/>
  <c r="L15" i="149"/>
  <c r="G15" i="149"/>
  <c r="B15" i="149"/>
  <c r="G48" i="149"/>
  <c r="G39" i="149"/>
  <c r="G22" i="149"/>
  <c r="B47" i="149"/>
  <c r="G54" i="149"/>
  <c r="L29" i="149"/>
  <c r="G31" i="149"/>
  <c r="L51" i="149"/>
  <c r="B49" i="149"/>
  <c r="B32" i="149"/>
  <c r="B58" i="149"/>
  <c r="L21" i="149"/>
  <c r="L50" i="149"/>
  <c r="L40" i="149"/>
  <c r="G19" i="149"/>
  <c r="B22" i="149"/>
  <c r="G50" i="149"/>
  <c r="B16" i="149"/>
  <c r="G43" i="149"/>
  <c r="G18" i="149"/>
  <c r="L16" i="149"/>
  <c r="G58" i="149"/>
  <c r="G33" i="149"/>
  <c r="B50" i="149"/>
  <c r="P44" i="149" l="1"/>
  <c r="K42" i="149"/>
  <c r="K48" i="149"/>
  <c r="F40" i="149"/>
  <c r="K36" i="149"/>
  <c r="K49" i="149"/>
  <c r="P48" i="149"/>
  <c r="K53" i="149"/>
  <c r="K45" i="149"/>
  <c r="F38" i="149"/>
  <c r="F46" i="149"/>
  <c r="F45" i="149"/>
  <c r="F28" i="149"/>
  <c r="P15" i="149"/>
  <c r="L60" i="149"/>
  <c r="P38" i="149"/>
  <c r="K50" i="149"/>
  <c r="P25" i="149"/>
  <c r="P34" i="149"/>
  <c r="F22" i="149"/>
  <c r="F44" i="149"/>
  <c r="F48" i="149"/>
  <c r="P42" i="149"/>
  <c r="K34" i="149"/>
  <c r="P22" i="149"/>
  <c r="F53" i="149"/>
  <c r="F57" i="149"/>
  <c r="F15" i="149"/>
  <c r="B60" i="149"/>
  <c r="P31" i="149"/>
  <c r="P47" i="149"/>
  <c r="K43" i="149"/>
  <c r="P18" i="149"/>
  <c r="F26" i="149"/>
  <c r="K20" i="149"/>
  <c r="K47" i="149"/>
  <c r="F51" i="149"/>
  <c r="K58" i="149"/>
  <c r="K16" i="149"/>
  <c r="K25" i="149"/>
  <c r="F39" i="149"/>
  <c r="P29" i="149"/>
  <c r="F47" i="149"/>
  <c r="K19" i="149"/>
  <c r="K35" i="149"/>
  <c r="P27" i="149"/>
  <c r="F59" i="149"/>
  <c r="F20" i="149"/>
  <c r="K54" i="149"/>
  <c r="P46" i="149"/>
  <c r="F49" i="149"/>
  <c r="K24" i="149"/>
  <c r="F16" i="149"/>
  <c r="K27" i="149"/>
  <c r="F30" i="149"/>
  <c r="P35" i="149"/>
  <c r="K28" i="149"/>
  <c r="P49" i="149"/>
  <c r="F25" i="149"/>
  <c r="P50" i="149"/>
  <c r="P53" i="149"/>
  <c r="F58" i="149"/>
  <c r="P57" i="149"/>
  <c r="F23" i="149"/>
  <c r="F19" i="149"/>
  <c r="P43" i="149"/>
  <c r="P19" i="149"/>
  <c r="P52" i="149"/>
  <c r="P37" i="149"/>
  <c r="F42" i="149"/>
  <c r="K15" i="149"/>
  <c r="G60" i="149"/>
  <c r="K57" i="149"/>
  <c r="P40" i="149"/>
  <c r="P28" i="149"/>
  <c r="K46" i="149"/>
  <c r="F43" i="149"/>
  <c r="P51" i="149"/>
  <c r="P23" i="149"/>
  <c r="F29" i="149"/>
  <c r="K52" i="149"/>
  <c r="K51" i="149"/>
  <c r="K55" i="149"/>
  <c r="F52" i="149"/>
  <c r="K29" i="149"/>
  <c r="K26" i="149"/>
  <c r="F37" i="149"/>
  <c r="P41" i="149"/>
  <c r="K18" i="149"/>
  <c r="K23" i="149"/>
  <c r="P26" i="149"/>
  <c r="K32" i="149"/>
  <c r="P16" i="149"/>
  <c r="P21" i="149"/>
  <c r="P30" i="149"/>
  <c r="F56" i="149"/>
  <c r="F50" i="149"/>
  <c r="P32" i="149"/>
  <c r="P58" i="149"/>
  <c r="F21" i="149"/>
  <c r="P36" i="149"/>
  <c r="K56" i="149"/>
  <c r="K22" i="149"/>
  <c r="P59" i="149"/>
  <c r="F36" i="149"/>
  <c r="F34" i="149"/>
  <c r="F32" i="149"/>
  <c r="P56" i="149"/>
  <c r="P45" i="149"/>
  <c r="F54" i="149"/>
  <c r="F41" i="149"/>
  <c r="F17" i="149"/>
  <c r="K33" i="149"/>
  <c r="K40" i="149"/>
  <c r="F35" i="149"/>
  <c r="F27" i="149"/>
  <c r="K38" i="149"/>
  <c r="F31" i="149"/>
  <c r="P54" i="149"/>
  <c r="P20" i="149"/>
  <c r="F33" i="149"/>
  <c r="K30" i="149"/>
  <c r="K39" i="149"/>
  <c r="K17" i="149"/>
  <c r="K31" i="149"/>
  <c r="K59" i="149"/>
  <c r="K41" i="149"/>
  <c r="F24" i="149"/>
  <c r="K21" i="149"/>
  <c r="K37" i="149"/>
  <c r="P33" i="149"/>
  <c r="K44" i="149"/>
  <c r="P24" i="149"/>
  <c r="P39" i="149"/>
  <c r="F55" i="149"/>
  <c r="P17" i="149"/>
  <c r="P55" i="149"/>
  <c r="F18" i="149"/>
  <c r="P60" i="149" l="1"/>
  <c r="K60" i="149"/>
  <c r="F60" i="149"/>
  <c r="M6" i="14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waaca</author>
  </authors>
  <commentList>
    <comment ref="A14" authorId="0" shapeId="0" xr:uid="{00000000-0006-0000-0100-000001000000}">
      <text>
        <r>
          <rPr>
            <b/>
            <sz val="9"/>
            <color indexed="81"/>
            <rFont val="Tahoma"/>
            <family val="2"/>
          </rPr>
          <t>Identify the name(s) of position(s) you are including in your program budget.</t>
        </r>
        <r>
          <rPr>
            <sz val="9"/>
            <color indexed="81"/>
            <rFont val="Tahoma"/>
            <family val="2"/>
          </rPr>
          <t xml:space="preserve">
</t>
        </r>
      </text>
    </comment>
    <comment ref="A19" authorId="0" shapeId="0" xr:uid="{00000000-0006-0000-0100-000002000000}">
      <text>
        <r>
          <rPr>
            <b/>
            <sz val="9"/>
            <color indexed="81"/>
            <rFont val="Tahoma"/>
            <family val="2"/>
          </rPr>
          <t xml:space="preserve">For SUI and Workers Comp, indicate the percentage to be used in the calculation
</t>
        </r>
      </text>
    </comment>
    <comment ref="A24" authorId="0" shapeId="0" xr:uid="{00000000-0006-0000-0100-000003000000}">
      <text>
        <r>
          <rPr>
            <b/>
            <sz val="9"/>
            <color indexed="81"/>
            <rFont val="Tahoma"/>
            <family val="2"/>
          </rPr>
          <t>Clearly identify which benefits you are providing and, where appropriate, the monthly costs</t>
        </r>
        <r>
          <rPr>
            <sz val="9"/>
            <color indexed="81"/>
            <rFont val="Tahoma"/>
            <family val="2"/>
          </rPr>
          <t xml:space="preserve">
</t>
        </r>
      </text>
    </comment>
    <comment ref="A31" authorId="0" shapeId="0" xr:uid="{00000000-0006-0000-0100-000004000000}">
      <text>
        <r>
          <rPr>
            <b/>
            <sz val="9"/>
            <color indexed="81"/>
            <rFont val="Tahoma"/>
            <family val="2"/>
          </rPr>
          <t>Be as specific as possible about what items you are including as M&amp;O</t>
        </r>
        <r>
          <rPr>
            <sz val="9"/>
            <color indexed="81"/>
            <rFont val="Tahoma"/>
            <family val="2"/>
          </rPr>
          <t xml:space="preserve">
</t>
        </r>
      </text>
    </comment>
    <comment ref="A41" authorId="0" shapeId="0" xr:uid="{00000000-0006-0000-0100-000005000000}">
      <text>
        <r>
          <rPr>
            <b/>
            <sz val="9"/>
            <color indexed="81"/>
            <rFont val="Tahoma"/>
            <family val="2"/>
          </rPr>
          <t>Identify the services to be contracted, if awarded, you will be required to provide ACASA with copies of the contracts.</t>
        </r>
        <r>
          <rPr>
            <sz val="9"/>
            <color indexed="81"/>
            <rFont val="Tahoma"/>
            <family val="2"/>
          </rPr>
          <t xml:space="preserve">
</t>
        </r>
      </text>
    </comment>
    <comment ref="A48" authorId="0" shapeId="0" xr:uid="{00000000-0006-0000-0100-000006000000}">
      <text>
        <r>
          <rPr>
            <b/>
            <sz val="9"/>
            <color indexed="81"/>
            <rFont val="Tahoma"/>
            <family val="2"/>
          </rPr>
          <t>Reimbursement for staff travel is calculated at 42 cents per mile</t>
        </r>
        <r>
          <rPr>
            <sz val="9"/>
            <color indexed="81"/>
            <rFont val="Tahoma"/>
            <family val="2"/>
          </rPr>
          <t xml:space="preserve">
</t>
        </r>
      </text>
    </comment>
  </commentList>
</comments>
</file>

<file path=xl/sharedStrings.xml><?xml version="1.0" encoding="utf-8"?>
<sst xmlns="http://schemas.openxmlformats.org/spreadsheetml/2006/main" count="1212" uniqueCount="318">
  <si>
    <t xml:space="preserve">FROM:  </t>
  </si>
  <si>
    <t xml:space="preserve">TO: </t>
  </si>
  <si>
    <t xml:space="preserve">BUDGETED LINE ITEM   </t>
  </si>
  <si>
    <t>TOTAL</t>
  </si>
  <si>
    <t>SIGNATURE OF AUTHORIZED OFFICIAL:</t>
  </si>
  <si>
    <t>DATE:</t>
  </si>
  <si>
    <t xml:space="preserve">AGENCY NAME: </t>
  </si>
  <si>
    <t xml:space="preserve">SUBGRANT NO: </t>
  </si>
  <si>
    <t>ADDRESS:</t>
  </si>
  <si>
    <t>AUTHORIZED OFFICIAL:</t>
  </si>
  <si>
    <t>TELEPHONE NUMBER:</t>
  </si>
  <si>
    <t>PROJECT PERIOD:</t>
  </si>
  <si>
    <t>FUNDED AMOUNT:</t>
  </si>
  <si>
    <t>CITY/STATE/ZIP:</t>
  </si>
  <si>
    <t xml:space="preserve">PROJECT MONITOR:  </t>
  </si>
  <si>
    <t>PAYMENT DATE:</t>
  </si>
  <si>
    <t>FUNDING TYPE:</t>
  </si>
  <si>
    <t>VENDOR NO:</t>
  </si>
  <si>
    <t>DATE</t>
  </si>
  <si>
    <t>Not Specified</t>
  </si>
  <si>
    <t>Female</t>
  </si>
  <si>
    <t>Male</t>
  </si>
  <si>
    <t>GENDER</t>
  </si>
  <si>
    <t>60+</t>
  </si>
  <si>
    <t>AGE</t>
  </si>
  <si>
    <t>Other</t>
  </si>
  <si>
    <t>Caucasian</t>
  </si>
  <si>
    <t>Pacific Islander</t>
  </si>
  <si>
    <t>Asian American</t>
  </si>
  <si>
    <t>Indian or Native American</t>
  </si>
  <si>
    <t>Hispanic or Latino</t>
  </si>
  <si>
    <t>Black or African American</t>
  </si>
  <si>
    <t>RACE/ETHNICITY</t>
  </si>
  <si>
    <t>OTHER</t>
  </si>
  <si>
    <t>ADULTS MOLESTED AS CHILDREN</t>
  </si>
  <si>
    <t>TEEN SEXUAL ASSAULT</t>
  </si>
  <si>
    <t>ASSAULT</t>
  </si>
  <si>
    <t>ROBBERY</t>
  </si>
  <si>
    <t>SURVIVORS OF HOMICIDE VICTIMS</t>
  </si>
  <si>
    <t>ELDER ABUSE</t>
  </si>
  <si>
    <t>ADULT SEXUAL ASSAULT</t>
  </si>
  <si>
    <t>DOMESTIC VIOLENCE</t>
  </si>
  <si>
    <t>DUI/DWI CRASHES</t>
  </si>
  <si>
    <t>CHILD SEXUAL ABUSE</t>
  </si>
  <si>
    <t>CHILD PHYSICAL ABUSE</t>
  </si>
  <si>
    <t>(Check One)</t>
  </si>
  <si>
    <t>4th Qtr</t>
  </si>
  <si>
    <t>3rd Qtr</t>
  </si>
  <si>
    <t>2nd Qtr</t>
  </si>
  <si>
    <t>1st Qtr</t>
  </si>
  <si>
    <t>REPORT PERIOD</t>
  </si>
  <si>
    <t>SUBGRANT ORGANIZATION</t>
  </si>
  <si>
    <t>I certify that I am the authorized or acting authorized official of the subgrant organization named above.  The contents of this report are a true and accurate representation of the services provided during the reporting period.    Furthermore, I  accept that this certification shall be treated as a material representation of fact upon which reliance will be placed by the State of Arkansas, Department of Finance and Administration.</t>
  </si>
  <si>
    <t>Other Violent Crimes</t>
  </si>
  <si>
    <t>Telephone Contact (I &amp; R)</t>
  </si>
  <si>
    <t>Robbery</t>
  </si>
  <si>
    <t>Personal Advocacy</t>
  </si>
  <si>
    <t>Elder Abuse</t>
  </si>
  <si>
    <t>Assistance in Filing Compensation Claims</t>
  </si>
  <si>
    <t>Adults Molested as Children</t>
  </si>
  <si>
    <t>Emergency Legal Advocacy</t>
  </si>
  <si>
    <t>Assault</t>
  </si>
  <si>
    <t>Emergency Financial Assistance</t>
  </si>
  <si>
    <t>Survivors of Homicide Victims</t>
  </si>
  <si>
    <t>Criminal Justice Support/Advocacy</t>
  </si>
  <si>
    <t>DUI/DWI</t>
  </si>
  <si>
    <t>Sexual Assault</t>
  </si>
  <si>
    <t>Shelter/Safe House</t>
  </si>
  <si>
    <t>Domestic Violence</t>
  </si>
  <si>
    <t>Crisis Hotline Counseling</t>
  </si>
  <si>
    <t>Child Sexual Abuse</t>
  </si>
  <si>
    <t>Group Treatment</t>
  </si>
  <si>
    <t>Child Physical Abuse</t>
  </si>
  <si>
    <t>Therapy</t>
  </si>
  <si>
    <t>Crisis Counseling</t>
  </si>
  <si>
    <t>SUBGRANT NUMBER:</t>
  </si>
  <si>
    <t>4th Quarter</t>
  </si>
  <si>
    <t>3rd Quarter</t>
  </si>
  <si>
    <t>2nd Quarter</t>
  </si>
  <si>
    <t>1st Quarter</t>
  </si>
  <si>
    <t>REPORTING PERIOD:</t>
  </si>
  <si>
    <t>SUBGRANT NUMBER</t>
  </si>
  <si>
    <t>NUMBER OF VOLUNTEERS USED DURING THE REPORTING PERIOD</t>
  </si>
  <si>
    <t>RESIDENTIAL</t>
  </si>
  <si>
    <t>Unduplicated Count of Clients Served</t>
  </si>
  <si>
    <t>Women</t>
  </si>
  <si>
    <t>Men</t>
  </si>
  <si>
    <t>Children</t>
  </si>
  <si>
    <t>Youth IPV Victim</t>
  </si>
  <si>
    <t>NON-RESIDENTIAL</t>
  </si>
  <si>
    <t>RACE</t>
  </si>
  <si>
    <t>American Indian/ Alaska Native</t>
  </si>
  <si>
    <t>Asian</t>
  </si>
  <si>
    <t>Native Hawaiian/ Other Pacific Islander</t>
  </si>
  <si>
    <t>White</t>
  </si>
  <si>
    <t>0-17</t>
  </si>
  <si>
    <t>18-24</t>
  </si>
  <si>
    <t>25-59</t>
  </si>
  <si>
    <t>Unknown</t>
  </si>
  <si>
    <t>Shelter Nights</t>
  </si>
  <si>
    <t>Unmet Requests for Shelter</t>
  </si>
  <si>
    <t>CRISIS HOTLINE CALLS</t>
  </si>
  <si>
    <t>Total Calls</t>
  </si>
  <si>
    <t>SUPPORTIVE COUNSELING &amp; ADVOCACY</t>
  </si>
  <si>
    <t>Number of Service Contacts</t>
  </si>
  <si>
    <t>Number of Hours</t>
  </si>
  <si>
    <t xml:space="preserve"> Individual </t>
  </si>
  <si>
    <t xml:space="preserve">Group </t>
  </si>
  <si>
    <t xml:space="preserve">SUPPORTIVE COUNSELING &amp; ADVOCACY </t>
  </si>
  <si>
    <t>ACTIVITIS FOR CHILDREN &amp; YOUTH</t>
  </si>
  <si>
    <t>Individual Activities</t>
  </si>
  <si>
    <t>Group Activities</t>
  </si>
  <si>
    <t>COMMUNITY EDUCATION</t>
  </si>
  <si>
    <t>Number of Presentations</t>
  </si>
  <si>
    <t>Number of Participants</t>
  </si>
  <si>
    <t>Adults/General Population</t>
  </si>
  <si>
    <t>Youth Targeted</t>
  </si>
  <si>
    <t>COMMUNITY AWARENESS ACTIVITIES</t>
  </si>
  <si>
    <t>Number of Activities</t>
  </si>
  <si>
    <t>Awareness Activities</t>
  </si>
  <si>
    <r>
      <t xml:space="preserve">Section G—Service Outcome DATA:  </t>
    </r>
    <r>
      <rPr>
        <sz val="9"/>
        <color indexed="8"/>
        <rFont val="Arial"/>
        <family val="2"/>
      </rPr>
      <t>For each program area, from which you collected outcome data, indicate how many surveys were completed and how many YES responses you received to each of the outcome questions (resources and safety).</t>
    </r>
  </si>
  <si>
    <t>Survey Type</t>
  </si>
  <si>
    <t>Number of Surveys Competed</t>
  </si>
  <si>
    <t>Number of Yes Responses to Resource Outcome</t>
  </si>
  <si>
    <t>Number of Yes Responses to Safety Outcome</t>
  </si>
  <si>
    <t>Shelter Survey</t>
  </si>
  <si>
    <t>Support Services and Advocacy Survey</t>
  </si>
  <si>
    <t>Counseling Survey</t>
  </si>
  <si>
    <t>Support Group Survey</t>
  </si>
  <si>
    <t>REPORTING PERIOD</t>
  </si>
  <si>
    <t>I certify that I am the authorized or acting authorized official of the subgrant organization named above.  The contents of this report are a true and accurate representation of the services provided during the reporting period.  Furthermore, I accept that this certification shall be treated as a material representation of fact upon which reliance will be placed by the State of Arkansas, Department of Finance and Administration.</t>
  </si>
  <si>
    <t>Unknown/Other</t>
  </si>
  <si>
    <r>
      <t>SUBGRANT ORGANIZATION</t>
    </r>
    <r>
      <rPr>
        <sz val="9"/>
        <color indexed="8"/>
        <rFont val="Arial"/>
        <family val="2"/>
      </rPr>
      <t xml:space="preserve"> </t>
    </r>
    <r>
      <rPr>
        <b/>
        <sz val="9"/>
        <color indexed="8"/>
        <rFont val="Arial"/>
        <family val="2"/>
      </rPr>
      <t xml:space="preserve"> </t>
    </r>
  </si>
  <si>
    <r>
      <t xml:space="preserve">NUMBER OF VOLUNTEER </t>
    </r>
    <r>
      <rPr>
        <b/>
        <u/>
        <sz val="9"/>
        <color indexed="8"/>
        <rFont val="Arial"/>
        <family val="2"/>
      </rPr>
      <t>HOURS</t>
    </r>
    <r>
      <rPr>
        <b/>
        <sz val="9"/>
        <color indexed="8"/>
        <rFont val="Arial"/>
        <family val="2"/>
      </rPr>
      <t xml:space="preserve"> DURING THE REPORTING PERIOD</t>
    </r>
  </si>
  <si>
    <r>
      <t xml:space="preserve">Section B—RESIDENTIALSERVICE:  </t>
    </r>
    <r>
      <rPr>
        <sz val="9"/>
        <color indexed="8"/>
        <rFont val="Arial"/>
        <family val="2"/>
      </rPr>
      <t>Indicate the number of shelter nights for each person that arrives and is provided a shelter bed. Count the # of people housed X the number of nights.</t>
    </r>
  </si>
  <si>
    <r>
      <t>Section F—COMMUNITY EDUCATION AND PUBLIC AWARENESS:</t>
    </r>
    <r>
      <rPr>
        <b/>
        <sz val="9"/>
        <color indexed="8"/>
        <rFont val="Arial"/>
        <family val="2"/>
      </rPr>
      <t xml:space="preserve">  </t>
    </r>
    <r>
      <rPr>
        <sz val="9"/>
        <color indexed="8"/>
        <rFont val="Arial"/>
        <family val="2"/>
      </rPr>
      <t>Indicate the total number of training and community education presentations.  Indicate the total number of individuals attending.</t>
    </r>
  </si>
  <si>
    <r>
      <t xml:space="preserve">Section C—RELATED SERVICES AND ASSISTANCE FOR ADULTS:  </t>
    </r>
    <r>
      <rPr>
        <sz val="9"/>
        <color indexed="8"/>
        <rFont val="Arial"/>
        <family val="2"/>
      </rPr>
      <t>Indicate the number of service contacts and/or hours provided regardless of length.</t>
    </r>
    <r>
      <rPr>
        <sz val="9"/>
        <color indexed="8"/>
        <rFont val="Times New Roman"/>
        <family val="1"/>
      </rPr>
      <t xml:space="preserve">  </t>
    </r>
    <r>
      <rPr>
        <sz val="9"/>
        <color indexed="8"/>
        <rFont val="Arial"/>
        <family val="2"/>
      </rPr>
      <t>For states using time increments, report total hours in “Number of Hours” column provided.</t>
    </r>
  </si>
  <si>
    <r>
      <t xml:space="preserve">Section A—PEOPLE SERVED (Unduplicated):  </t>
    </r>
    <r>
      <rPr>
        <sz val="9"/>
        <color indexed="8"/>
        <rFont val="Arial"/>
        <family val="2"/>
      </rPr>
      <t>Indicate the number of all clients served by gender, ethnicity, and age.  Do not include clients served only in Batterers Intervention Services.</t>
    </r>
  </si>
  <si>
    <t>TYPE OF ORGANIZATON</t>
  </si>
  <si>
    <t>Hispanic or Lation</t>
  </si>
  <si>
    <t>0-12</t>
  </si>
  <si>
    <t>13-17</t>
  </si>
  <si>
    <t>25-40</t>
  </si>
  <si>
    <t>41-59</t>
  </si>
  <si>
    <t>I certify that I am the authorized or acting authorized official of the subgrant organization names above. The contents of this report are a true and accurate representation of the services provided during the reporting period. Furthermore, I accept that this certification shall be treated as a material representation of fact upon which reliance will be placed by the State of Arkansas, Department of Finance and Administration.</t>
  </si>
  <si>
    <t>SUBGRANT ORGANIZATION:</t>
  </si>
  <si>
    <r>
      <rPr>
        <b/>
        <sz val="11"/>
        <color indexed="8"/>
        <rFont val="Calibri"/>
        <family val="2"/>
      </rPr>
      <t>INDICATE THE NUMBER OF VICTIMS SERVED BY TYPE OF VICTIMIZATION</t>
    </r>
    <r>
      <rPr>
        <sz val="11"/>
        <color theme="1"/>
        <rFont val="Calibri"/>
        <family val="2"/>
        <scheme val="minor"/>
      </rPr>
      <t>: Each victim should be counted only once unless served on multiple occassions as a result of separate and un related crimes.</t>
    </r>
  </si>
  <si>
    <t>Terristic Threatening</t>
  </si>
  <si>
    <t>Kiddnapping</t>
  </si>
  <si>
    <t>Identity Theft</t>
  </si>
  <si>
    <t>Arson</t>
  </si>
  <si>
    <t>Human Trafficking</t>
  </si>
  <si>
    <t>INDICATE THE NUMBER OF VICTIMS WHO RECEIVED THE FOLLOWING SERVICES</t>
  </si>
  <si>
    <t>Follow-Up Contact</t>
  </si>
  <si>
    <t>Information and Referral (In Person)</t>
  </si>
  <si>
    <t>Battery</t>
  </si>
  <si>
    <t>AUTHORIZED OFFICIAL SIGNATURE</t>
  </si>
  <si>
    <t>AUTHORIZED OFFICAL SIGNATURE</t>
  </si>
  <si>
    <t>(INSERT)</t>
  </si>
  <si>
    <t>Other (List)</t>
  </si>
  <si>
    <t>Jul-Sept</t>
  </si>
  <si>
    <t>Apr-Jun</t>
  </si>
  <si>
    <t>Jan-Mar</t>
  </si>
  <si>
    <t>Oct-Dec</t>
  </si>
  <si>
    <t xml:space="preserve"> DFA/IGS USE ONLY:</t>
  </si>
  <si>
    <t>DATE TO ACCOUNTING/INITIALS:</t>
  </si>
  <si>
    <t>DOCUMENT #:</t>
  </si>
  <si>
    <t>WARRANT #:</t>
  </si>
  <si>
    <t>DATE OF REVIEW/INITIALS:</t>
  </si>
  <si>
    <t xml:space="preserve">DATE RECEIVED/INITIALS: </t>
  </si>
  <si>
    <t>ACTING AUTHORIZED OFFICIAL:</t>
  </si>
  <si>
    <t>AVAILABLE FOR FUTURE REQUESTS:</t>
  </si>
  <si>
    <t>FINAL - 10/1 THROUGH 9/30</t>
  </si>
  <si>
    <t>INDICATE BELOW THE TOTAL NUMBER OF DIRECT SERVICES PROVIDED TO VICTIMS OF CRIME</t>
  </si>
  <si>
    <t>Assault/Battery</t>
  </si>
  <si>
    <t>Terroristic Threatening</t>
  </si>
  <si>
    <t>Kidnapping</t>
  </si>
  <si>
    <t>Exploitation</t>
  </si>
  <si>
    <t>FINAL -10/1 THROUGH 9/30</t>
  </si>
  <si>
    <t>AUTHORIZED OFFICIAL/TITLE:</t>
  </si>
  <si>
    <t>\</t>
  </si>
  <si>
    <t>(5.) For services supported in whole or in part by the FVPSA subgrant, share a story amout a client, service or community initiatives.</t>
  </si>
  <si>
    <t>(1.) TOTAL PROJECT BUDGET</t>
  </si>
  <si>
    <t>(2.) SUBGRANT AMOUNT EXPENDED</t>
  </si>
  <si>
    <t>(3.) Number of Volunteers Utilized During the Project Period</t>
  </si>
  <si>
    <t>(4.) Total Number of Volunteer Hours For Direct Service During the Project</t>
  </si>
  <si>
    <t>(6.) What does your FVPSA subgrant allow you to do that you wouldn't be able to do without the funding?</t>
  </si>
  <si>
    <t>(7.)  Describe, if applicable, any efforts supported in whole or in part by your FVPSA grant in meeting the needs of underserved populations in your community, including populations underserved because of ethnic, racial, cultural or language diversity or geographic isolation. Describe any ongoing challenges.</t>
  </si>
  <si>
    <t>(8.) Describe significant prevention and outreach activities, supported in whole or part by your FVPSA grant, suring the program year.</t>
  </si>
  <si>
    <t>(9.) Please share your experiences and those of your clients with the Arkansas Victim Compensation process, including what activities you have found to be particularly effective and any suggestions you may have for improvements.</t>
  </si>
  <si>
    <t>(10.)  Please provide a complete description of the efforts taken within your community during the project period to coordinate various services for crime victims between nonprofit and governmental organizations.</t>
  </si>
  <si>
    <t>(11.)  Provide any additional information that you would like us to know about yoru FVPSA supported domestic violence program and its effectiveness, the unmet needs of victims in your community and what would be required to meet them, or service trends that are emerging in your community.</t>
  </si>
  <si>
    <t>For services support in whole or in part by your VOCA subgrant, provide examples or summaries of your program accomplishments and challenges in these areas.</t>
  </si>
  <si>
    <t>(5.) What are the major issues that hinder victim assistance programs in assisting crime victims in filing for compensation benefits and in understanding the victim compensation eligibility requirements?</t>
  </si>
  <si>
    <t>(6.) Briefly describe efforts to promote coordinated public and private initatives within the community to aid crime victims.</t>
  </si>
  <si>
    <t>(7.)  Briefly describe efforts taken to serve federal crime victims, i.e. coordination, etc.</t>
  </si>
  <si>
    <t>(9.) Include and/or attach anecdotal information and individual case histories illustrating at least four (4) ways in which VOCA funds have been used to assist crime victims (Letter from victims are helpful. Remember do not  use the victim's name or personal identification items.)</t>
  </si>
  <si>
    <t>(8.)  Describe any notable activities conducted to imporve the delivery of victim services (i.e. needs assessments, program monitoring, etc.) include training efforts, if applicable.</t>
  </si>
  <si>
    <t>(10.) Identify any emerging issues or notable trends impacting crime victim services in your community.</t>
  </si>
  <si>
    <t>The undersigned hereby certifies that all statements, information and siclosures made herein have been reviewed in its entirety and are true and accurate. Furthermore, the undersigned accepts that this certification shall be treated as material representat of fact upon which reliance will be placed by the State of Arkansas, Department of Finance and Administration.</t>
  </si>
  <si>
    <t>NAME AND TITLE OF AUTHORIZED OFFICIAL</t>
  </si>
  <si>
    <t>PROGRAM DESCRIPTON:</t>
  </si>
  <si>
    <t>GOAL</t>
  </si>
  <si>
    <t>OBJECTIVE</t>
  </si>
  <si>
    <t># SERVED</t>
  </si>
  <si>
    <t># MEETING OBJECTIVE</t>
  </si>
  <si>
    <t>COMMENTS</t>
  </si>
  <si>
    <t>AUTHORIZED OFFICIAL</t>
  </si>
  <si>
    <t>1st Quarter   October - December</t>
  </si>
  <si>
    <t>2nd Quarter   January - March</t>
  </si>
  <si>
    <t>3rd Quarter   April - June</t>
  </si>
  <si>
    <t>4th Quarter   July - September</t>
  </si>
  <si>
    <t>July - September</t>
  </si>
  <si>
    <t>April - June</t>
  </si>
  <si>
    <t>January - March</t>
  </si>
  <si>
    <t>October - December</t>
  </si>
  <si>
    <r>
      <t xml:space="preserve">PEOPLE SERVED (Unduplicated):  </t>
    </r>
    <r>
      <rPr>
        <sz val="9"/>
        <color indexed="8"/>
        <rFont val="Arial"/>
        <family val="2"/>
      </rPr>
      <t>Indicate the number of all clients served by gender, ethnicity, and age.  Do not include clients served only in Batterers Intervention Services.</t>
    </r>
  </si>
  <si>
    <r>
      <t xml:space="preserve">RESIDENTIALSERVICE:  </t>
    </r>
    <r>
      <rPr>
        <sz val="9"/>
        <color indexed="8"/>
        <rFont val="Arial"/>
        <family val="2"/>
      </rPr>
      <t>Indicate the number of shelter nights for each person that arrives and is provided a shelter bed. Count the number of people housed multiplied by the number of nights.</t>
    </r>
  </si>
  <si>
    <r>
      <t xml:space="preserve">RELATED SERVICES AND ASSISTANCE FOR ADULTS:  </t>
    </r>
    <r>
      <rPr>
        <sz val="9"/>
        <color indexed="8"/>
        <rFont val="Arial"/>
        <family val="2"/>
      </rPr>
      <t>Indicate the number of service contacts and/or hours provided regardless of length.</t>
    </r>
    <r>
      <rPr>
        <sz val="9"/>
        <color indexed="8"/>
        <rFont val="Times New Roman"/>
        <family val="1"/>
      </rPr>
      <t xml:space="preserve">  </t>
    </r>
    <r>
      <rPr>
        <sz val="9"/>
        <color indexed="8"/>
        <rFont val="Arial"/>
        <family val="2"/>
      </rPr>
      <t>For states using time increments, report total hours in “Number of Hours” column provided.</t>
    </r>
  </si>
  <si>
    <r>
      <t>COMMUNITY EDUCATION AND PUBLIC AWARENESS:</t>
    </r>
    <r>
      <rPr>
        <b/>
        <sz val="9"/>
        <color indexed="8"/>
        <rFont val="Arial"/>
        <family val="2"/>
      </rPr>
      <t xml:space="preserve">  </t>
    </r>
    <r>
      <rPr>
        <sz val="9"/>
        <color indexed="8"/>
        <rFont val="Arial"/>
        <family val="2"/>
      </rPr>
      <t>Indicate the total number of training and community education presentations.  Indicate the total number of individuals attending.</t>
    </r>
  </si>
  <si>
    <r>
      <t xml:space="preserve">Service Outcome DATA:  </t>
    </r>
    <r>
      <rPr>
        <sz val="9"/>
        <color indexed="8"/>
        <rFont val="Arial"/>
        <family val="2"/>
      </rPr>
      <t>For each program area, from which you collected outcome data, indicate how many surveys were completed and how many YES responses you received to each of the outcome questions (resources and safety).</t>
    </r>
  </si>
  <si>
    <t>1st QUARTER</t>
  </si>
  <si>
    <t>2nd QUARTER</t>
  </si>
  <si>
    <t>3rd QUARTER</t>
  </si>
  <si>
    <t>4th QUARTER</t>
  </si>
  <si>
    <t>(1) To respond to the immediate health and safety needs of the victims of domestic violence and their children</t>
  </si>
  <si>
    <t>(2) To increase the awareness of family violence prevention and available victim services</t>
  </si>
  <si>
    <t>The undersigned hereby certifies that all statements, information and disclosures made herein have been reviewed in its entirety and are true and accurate. Furthermore, the undersigned accepts that this certification shall be treated as material represented of fact upon which reliance will be placed by the State of Arkansas, Department of Finance and Administration.</t>
  </si>
  <si>
    <t>Provision of emergency shelter services and related assistance to victims of family violence and their dependents. In addition, an array of services will be provided to non-shelter residents, including: hotline information and referal services, criminal justice advocacy, medical advocacy and crisis intervention</t>
  </si>
  <si>
    <t xml:space="preserve">(a) A minimum of 31 victims and their dependents will receive emergency shelter. </t>
  </si>
  <si>
    <t xml:space="preserve">(a) A minimum of 150 victims and their dependents will receive crisis intervention services, information and referral, and/or personal advocacy. </t>
  </si>
  <si>
    <t>(a) Three staff members will attend at least three (3) workshops to training on enhancing service delivery.</t>
  </si>
  <si>
    <t xml:space="preserve">(b) Distribute a minimum of 150 victim packets to various law enforcement agencies. </t>
  </si>
  <si>
    <t xml:space="preserve">(c ) A minimum of 20 victims who participate in a minimum of two-support group sessions will increase their knowledge of available community resources. </t>
  </si>
  <si>
    <t xml:space="preserve">(cd) A minimum of 20 victims who participate in a minimum of two-support group sessions will increase their knowledge of safety planning. </t>
  </si>
  <si>
    <t>State</t>
  </si>
  <si>
    <t>Category</t>
  </si>
  <si>
    <t>Federal</t>
  </si>
  <si>
    <t>Local</t>
  </si>
  <si>
    <t>TOTAL REQUEST</t>
  </si>
  <si>
    <t>SALARIES</t>
  </si>
  <si>
    <t>MANDATED BENEFITS</t>
  </si>
  <si>
    <t>MAINTENANCE AND OPERATIONS</t>
  </si>
  <si>
    <t>EMPLOYER BENEFITS</t>
  </si>
  <si>
    <t>PROFESSIONAL SERVICES</t>
  </si>
  <si>
    <t>TRAVEL/ TRAINING</t>
  </si>
  <si>
    <t>BUDGET SOURCE:</t>
  </si>
  <si>
    <t>FEDERAL</t>
  </si>
  <si>
    <t>APPROVED GRANT AMOUNT</t>
  </si>
  <si>
    <t xml:space="preserve">AMOUNT (YTD) RECEIVED </t>
  </si>
  <si>
    <t>EXPENSE
CLAIM</t>
  </si>
  <si>
    <t>APPROVED
EXPENSE</t>
  </si>
  <si>
    <t>REMAINING  AWARD BALANCE</t>
  </si>
  <si>
    <t>STATE</t>
  </si>
  <si>
    <t>APPROVED AMOUNT</t>
  </si>
  <si>
    <t xml:space="preserve">AMOUNT (YTD) </t>
  </si>
  <si>
    <t>CLAIM</t>
  </si>
  <si>
    <t xml:space="preserve">APPROVED
</t>
  </si>
  <si>
    <t>REMAINING  BALANCE</t>
  </si>
  <si>
    <t>INVOICE NO:</t>
  </si>
  <si>
    <t>DOCUMENTATION MUST BE ATTACHED FOR ALL CLAIMS</t>
  </si>
  <si>
    <t>LOCAL / MATCH</t>
  </si>
  <si>
    <t>TABLE OF CONTENTS'!A1</t>
  </si>
  <si>
    <t>SUBGRANT NO:</t>
  </si>
  <si>
    <t>ACTING AUTHORIZED OFFICAL:</t>
  </si>
  <si>
    <t>EIN:</t>
  </si>
  <si>
    <t>EMAIL:</t>
  </si>
  <si>
    <t>FEDERAL EXPENSE APPROVED :</t>
  </si>
  <si>
    <t>STATE MATCH APPROVED:</t>
  </si>
  <si>
    <t>YTD FEDERAL APPROVED:</t>
  </si>
  <si>
    <t>LOCAL / MATCH APPROVED:</t>
  </si>
  <si>
    <t>YTD STATE APPROVED:</t>
  </si>
  <si>
    <t>YTD LOCAL / MATCH APPROVED:</t>
  </si>
  <si>
    <t>DATES COVERED BY 
THIS EXPENSE CLAIM</t>
  </si>
  <si>
    <t>BANK INFORMATION:</t>
  </si>
  <si>
    <t>SALARIES 02</t>
  </si>
  <si>
    <t>SALARIES 03</t>
  </si>
  <si>
    <t>EMPLOYER BENEFITS 05</t>
  </si>
  <si>
    <t>M&amp;O 01</t>
  </si>
  <si>
    <t>M&amp;O 02</t>
  </si>
  <si>
    <t>M&amp;O 03</t>
  </si>
  <si>
    <t>M&amp;O 04</t>
  </si>
  <si>
    <t>M&amp;O 05</t>
  </si>
  <si>
    <t>M&amp;O 06</t>
  </si>
  <si>
    <t>M&amp;O 07</t>
  </si>
  <si>
    <t>M&amp;O 08</t>
  </si>
  <si>
    <t>TRVL/TRG 02</t>
  </si>
  <si>
    <t>TRVL/TRG 03</t>
  </si>
  <si>
    <t>FICA @ 7.65% X salary</t>
  </si>
  <si>
    <t>EMPLOYER BENEFITS 04</t>
  </si>
  <si>
    <t>* Complete the budget form below.</t>
  </si>
  <si>
    <t>BUDGET AMOUNT</t>
  </si>
  <si>
    <t>* Direct questions about completing the budget to Randy Smith at rsmith@arkcasa.org.</t>
  </si>
  <si>
    <t xml:space="preserve">ORGANIZATION NAME: </t>
  </si>
  <si>
    <t>SALARIES 01</t>
  </si>
  <si>
    <t>TOTAL SALARIES</t>
  </si>
  <si>
    <t>SUI</t>
  </si>
  <si>
    <t>Workers Comp</t>
  </si>
  <si>
    <t>TOTAL MANDATED BENEFITS</t>
  </si>
  <si>
    <t>EMPLOYER BENEFITS 01</t>
  </si>
  <si>
    <t>EMPLOYER BENEFITS 02</t>
  </si>
  <si>
    <t>EMPLOYER BENEFITS 03</t>
  </si>
  <si>
    <t>TOTAL EMPLOYER BENEFITS</t>
  </si>
  <si>
    <t>TOTAL MAINTENANCE AND OPERATIONS</t>
  </si>
  <si>
    <t>PROFSERV 01</t>
  </si>
  <si>
    <t>PROFSERV 02</t>
  </si>
  <si>
    <t>PROFSERV 03</t>
  </si>
  <si>
    <t>PROFSERV 04</t>
  </si>
  <si>
    <t>PROFSERV 05</t>
  </si>
  <si>
    <t>TOTAL PROFESSIONAL SERVICES</t>
  </si>
  <si>
    <t>TRVL/TRG 01</t>
  </si>
  <si>
    <t>TOTAL TRAVEL/TRAINING</t>
  </si>
  <si>
    <t>TOTAL REQUEST AMOUNT</t>
  </si>
  <si>
    <t>* The system will auto-calculate the sub-totals and grand total of your request.</t>
  </si>
  <si>
    <t>* Use only the line items for which you are applying for funds.</t>
  </si>
  <si>
    <t>* Upon completion, print and submit as part of the application.</t>
  </si>
  <si>
    <t>* The total amount available for each application limited to $50,000</t>
  </si>
  <si>
    <t>2025-2026 SASP PROPOSED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</si>
</sst>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mm/dd/yy;@"/>
    <numFmt numFmtId="165" formatCode="&quot;$&quot;#,##0.00"/>
    <numFmt numFmtId="166" formatCode="m/d/yy;@"/>
  </numFmts>
  <fonts count="77" x14ac:knownFonts="1">
    <font>
      <sz val="11"/>
      <color theme="1"/>
      <name val="Calibri"/>
      <family val="2"/>
      <scheme val="minor"/>
    </font>
    <font>
      <b/>
      <sz val="11"/>
      <name val="Calibri"/>
      <family val="2"/>
    </font>
    <font>
      <sz val="10"/>
      <name val="Arial"/>
      <family val="2"/>
    </font>
    <font>
      <b/>
      <sz val="9"/>
      <color indexed="8"/>
      <name val="Arial"/>
      <family val="2"/>
    </font>
    <font>
      <sz val="9"/>
      <color indexed="8"/>
      <name val="Arial"/>
      <family val="2"/>
    </font>
    <font>
      <sz val="9"/>
      <color indexed="8"/>
      <name val="Times New Roman"/>
      <family val="1"/>
    </font>
    <font>
      <sz val="11"/>
      <name val="Arial"/>
      <family val="2"/>
    </font>
    <font>
      <b/>
      <sz val="11"/>
      <name val="Arial"/>
      <family val="2"/>
    </font>
    <font>
      <sz val="12"/>
      <name val="Arial"/>
      <family val="2"/>
    </font>
    <font>
      <b/>
      <u/>
      <sz val="9"/>
      <color indexed="8"/>
      <name val="Arial"/>
      <family val="2"/>
    </font>
    <font>
      <b/>
      <sz val="11"/>
      <color indexed="8"/>
      <name val="Calibri"/>
      <family val="2"/>
    </font>
    <font>
      <b/>
      <sz val="10"/>
      <name val="Arial"/>
      <family val="2"/>
    </font>
    <font>
      <sz val="11"/>
      <color indexed="8"/>
      <name val="Calibri"/>
      <family val="2"/>
    </font>
    <font>
      <b/>
      <sz val="11"/>
      <color indexed="8"/>
      <name val="Calibri"/>
      <family val="2"/>
    </font>
    <font>
      <b/>
      <sz val="11"/>
      <name val="Calibri"/>
      <family val="2"/>
    </font>
    <font>
      <sz val="11"/>
      <color indexed="8"/>
      <name val="Calibri"/>
      <family val="2"/>
    </font>
    <font>
      <b/>
      <sz val="9"/>
      <color indexed="8"/>
      <name val="Arial"/>
      <family val="2"/>
    </font>
    <font>
      <i/>
      <sz val="9"/>
      <color indexed="12"/>
      <name val="Arial"/>
      <family val="2"/>
    </font>
    <font>
      <b/>
      <i/>
      <sz val="9"/>
      <color indexed="12"/>
      <name val="Arial"/>
      <family val="2"/>
    </font>
    <font>
      <b/>
      <i/>
      <sz val="9"/>
      <color indexed="8"/>
      <name val="Arial"/>
      <family val="2"/>
    </font>
    <font>
      <sz val="9"/>
      <color indexed="8"/>
      <name val="Calibri"/>
      <family val="2"/>
    </font>
    <font>
      <b/>
      <sz val="9"/>
      <color indexed="62"/>
      <name val="Arial"/>
      <family val="2"/>
    </font>
    <font>
      <b/>
      <sz val="9"/>
      <color indexed="62"/>
      <name val="Cambria Math"/>
      <family val="1"/>
    </font>
    <font>
      <b/>
      <sz val="9"/>
      <color indexed="30"/>
      <name val="Cambria Math"/>
      <family val="1"/>
    </font>
    <font>
      <sz val="12"/>
      <color indexed="8"/>
      <name val="Calibri"/>
      <family val="2"/>
    </font>
    <font>
      <b/>
      <sz val="9"/>
      <color indexed="8"/>
      <name val="Calibri"/>
      <family val="2"/>
    </font>
    <font>
      <sz val="10"/>
      <color indexed="8"/>
      <name val="Calibri"/>
      <family val="2"/>
    </font>
    <font>
      <b/>
      <sz val="10"/>
      <color indexed="8"/>
      <name val="Calibri"/>
      <family val="2"/>
    </font>
    <font>
      <sz val="8"/>
      <color indexed="8"/>
      <name val="Calibri"/>
      <family val="2"/>
    </font>
    <font>
      <i/>
      <sz val="11"/>
      <color indexed="8"/>
      <name val="Calibri"/>
      <family val="2"/>
    </font>
    <font>
      <i/>
      <sz val="8"/>
      <color indexed="8"/>
      <name val="Calibri"/>
      <family val="2"/>
    </font>
    <font>
      <b/>
      <sz val="10"/>
      <name val="Calibri"/>
      <family val="2"/>
    </font>
    <font>
      <sz val="12"/>
      <color indexed="8"/>
      <name val="Calibri"/>
      <family val="2"/>
    </font>
    <font>
      <b/>
      <sz val="9"/>
      <color indexed="30"/>
      <name val="Arial"/>
      <family val="2"/>
    </font>
    <font>
      <sz val="10"/>
      <name val="Calibri"/>
      <family val="2"/>
    </font>
    <font>
      <b/>
      <sz val="9"/>
      <color indexed="62"/>
      <name val="Arial"/>
      <family val="2"/>
    </font>
    <font>
      <sz val="8"/>
      <name val="Calibri"/>
      <family val="2"/>
    </font>
    <font>
      <b/>
      <sz val="8"/>
      <color indexed="8"/>
      <name val="Arial"/>
      <family val="2"/>
    </font>
    <font>
      <sz val="9"/>
      <color indexed="62"/>
      <name val="Arial"/>
      <family val="2"/>
    </font>
    <font>
      <b/>
      <u/>
      <sz val="9"/>
      <color indexed="8"/>
      <name val="Arial"/>
      <family val="2"/>
    </font>
    <font>
      <sz val="9"/>
      <color indexed="8"/>
      <name val="Arial"/>
      <family val="2"/>
    </font>
    <font>
      <b/>
      <sz val="9"/>
      <color indexed="12"/>
      <name val="Arial"/>
      <family val="2"/>
    </font>
    <font>
      <sz val="10"/>
      <color indexed="8"/>
      <name val="Calibri"/>
      <family val="2"/>
    </font>
    <font>
      <sz val="9"/>
      <color indexed="8"/>
      <name val="Calibri"/>
      <family val="2"/>
    </font>
    <font>
      <b/>
      <sz val="11"/>
      <color indexed="8"/>
      <name val="Calibri"/>
      <family val="2"/>
    </font>
    <font>
      <b/>
      <sz val="12"/>
      <color indexed="8"/>
      <name val="Calibri"/>
      <family val="2"/>
    </font>
    <font>
      <sz val="11"/>
      <color theme="1"/>
      <name val="Calibri"/>
      <family val="2"/>
      <scheme val="minor"/>
    </font>
    <font>
      <sz val="11"/>
      <color rgb="FF006100"/>
      <name val="Calibri"/>
      <family val="2"/>
      <scheme val="minor"/>
    </font>
    <font>
      <u/>
      <sz val="11"/>
      <color theme="10"/>
      <name val="Calibri"/>
      <family val="2"/>
    </font>
    <font>
      <b/>
      <sz val="14"/>
      <color theme="1"/>
      <name val="Calibri"/>
      <family val="2"/>
      <scheme val="minor"/>
    </font>
    <font>
      <sz val="11"/>
      <color theme="1"/>
      <name val="Arial"/>
      <family val="2"/>
    </font>
    <font>
      <b/>
      <sz val="10"/>
      <color theme="1"/>
      <name val="Arial"/>
      <family val="2"/>
    </font>
    <font>
      <u/>
      <sz val="11"/>
      <color theme="0"/>
      <name val="Arial"/>
      <family val="2"/>
    </font>
    <font>
      <b/>
      <sz val="11"/>
      <color theme="1"/>
      <name val="Arial"/>
      <family val="2"/>
    </font>
    <font>
      <sz val="12"/>
      <color indexed="8"/>
      <name val="Arial"/>
      <family val="2"/>
    </font>
    <font>
      <b/>
      <sz val="11"/>
      <color indexed="8"/>
      <name val="Arial"/>
      <family val="2"/>
    </font>
    <font>
      <b/>
      <sz val="10.5"/>
      <name val="Arial"/>
      <family val="2"/>
    </font>
    <font>
      <b/>
      <sz val="20"/>
      <color theme="1"/>
      <name val="Arial"/>
      <family val="2"/>
    </font>
    <font>
      <b/>
      <sz val="14"/>
      <name val="Arial"/>
      <family val="2"/>
    </font>
    <font>
      <b/>
      <i/>
      <sz val="10"/>
      <color indexed="8"/>
      <name val="Arial"/>
      <family val="2"/>
    </font>
    <font>
      <b/>
      <sz val="12"/>
      <color indexed="8"/>
      <name val="Arial"/>
      <family val="2"/>
    </font>
    <font>
      <b/>
      <sz val="12"/>
      <color theme="1"/>
      <name val="Arial"/>
      <family val="2"/>
    </font>
    <font>
      <u/>
      <sz val="1"/>
      <color theme="0"/>
      <name val="Calibri"/>
      <family val="2"/>
    </font>
    <font>
      <sz val="12"/>
      <name val="Times New Roman"/>
      <family val="1"/>
    </font>
    <font>
      <sz val="16"/>
      <color theme="1"/>
      <name val="Times New Roman"/>
      <family val="1"/>
    </font>
    <font>
      <sz val="12"/>
      <color theme="1"/>
      <name val="Times New Roman"/>
      <family val="1"/>
    </font>
    <font>
      <sz val="14"/>
      <color theme="1"/>
      <name val="Times New Roman"/>
      <family val="1"/>
    </font>
    <font>
      <b/>
      <sz val="20"/>
      <color theme="1"/>
      <name val="Times New Roman"/>
      <family val="1"/>
    </font>
    <font>
      <b/>
      <sz val="12"/>
      <name val="Times New Roman"/>
      <family val="1"/>
    </font>
    <font>
      <b/>
      <i/>
      <sz val="12"/>
      <color indexed="8"/>
      <name val="Times New Roman"/>
      <family val="1"/>
    </font>
    <font>
      <sz val="12"/>
      <color indexed="8"/>
      <name val="Times New Roman"/>
      <family val="1"/>
    </font>
    <font>
      <b/>
      <i/>
      <sz val="12"/>
      <name val="Times New Roman"/>
      <family val="1"/>
    </font>
    <font>
      <b/>
      <sz val="12"/>
      <color indexed="8"/>
      <name val="Times New Roman"/>
      <family val="1"/>
    </font>
    <font>
      <b/>
      <sz val="12"/>
      <color theme="1"/>
      <name val="Times New Roman"/>
      <family val="1"/>
    </font>
    <font>
      <sz val="9"/>
      <color indexed="81"/>
      <name val="Tahoma"/>
      <family val="2"/>
    </font>
    <font>
      <b/>
      <sz val="9"/>
      <color indexed="81"/>
      <name val="Tahoma"/>
      <family val="2"/>
    </font>
    <font>
      <b/>
      <sz val="14"/>
      <color theme="1"/>
      <name val="Times New Roman"/>
      <family val="1"/>
    </font>
  </fonts>
  <fills count="20">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31"/>
        <bgColor indexed="64"/>
      </patternFill>
    </fill>
    <fill>
      <patternFill patternType="solid">
        <fgColor indexed="46"/>
        <bgColor indexed="64"/>
      </patternFill>
    </fill>
    <fill>
      <patternFill patternType="solid">
        <fgColor indexed="13"/>
        <bgColor indexed="64"/>
      </patternFill>
    </fill>
    <fill>
      <patternFill patternType="solid">
        <fgColor indexed="27"/>
        <bgColor indexed="64"/>
      </patternFill>
    </fill>
    <fill>
      <patternFill patternType="solid">
        <fgColor indexed="51"/>
        <bgColor indexed="64"/>
      </patternFill>
    </fill>
    <fill>
      <patternFill patternType="solid">
        <fgColor rgb="FFC6EFCE"/>
      </patternFill>
    </fill>
    <fill>
      <patternFill patternType="solid">
        <fgColor rgb="FFFFFF00"/>
        <bgColor indexed="64"/>
      </patternFill>
    </fill>
    <fill>
      <patternFill patternType="solid">
        <fgColor rgb="FFFFCCCC"/>
        <bgColor indexed="64"/>
      </patternFill>
    </fill>
    <fill>
      <patternFill patternType="solid">
        <fgColor rgb="FFCCECFF"/>
        <bgColor indexed="64"/>
      </patternFill>
    </fill>
    <fill>
      <patternFill patternType="solid">
        <fgColor theme="2"/>
        <bgColor indexed="64"/>
      </patternFill>
    </fill>
    <fill>
      <patternFill patternType="solid">
        <fgColor theme="2" tint="-0.24994659260841701"/>
        <bgColor indexed="64"/>
      </patternFill>
    </fill>
    <fill>
      <patternFill patternType="solid">
        <fgColor theme="3" tint="0.79998168889431442"/>
        <bgColor indexed="64"/>
      </patternFill>
    </fill>
  </fills>
  <borders count="94">
    <border>
      <left/>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bottom style="thin">
        <color indexed="8"/>
      </bottom>
      <diagonal/>
    </border>
    <border>
      <left/>
      <right/>
      <top/>
      <bottom style="thin">
        <color indexed="8"/>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bottom/>
      <diagonal/>
    </border>
    <border>
      <left/>
      <right style="thick">
        <color indexed="64"/>
      </right>
      <top/>
      <bottom/>
      <diagonal/>
    </border>
    <border>
      <left/>
      <right/>
      <top/>
      <bottom style="thick">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bottom style="thin">
        <color indexed="8"/>
      </bottom>
      <diagonal/>
    </border>
    <border>
      <left/>
      <right style="thin">
        <color indexed="8"/>
      </right>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style="medium">
        <color auto="1"/>
      </left>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ck">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s>
  <cellStyleXfs count="11">
    <xf numFmtId="0" fontId="0" fillId="0" borderId="0"/>
    <xf numFmtId="43" fontId="12"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47" fillId="13" borderId="0" applyNumberFormat="0" applyBorder="0" applyAlignment="0" applyProtection="0"/>
    <xf numFmtId="0" fontId="48" fillId="0" borderId="0" applyNumberFormat="0" applyFill="0" applyBorder="0" applyAlignment="0" applyProtection="0">
      <alignment vertical="top"/>
      <protection locked="0"/>
    </xf>
    <xf numFmtId="0" fontId="46" fillId="0" borderId="0"/>
    <xf numFmtId="0" fontId="2" fillId="0" borderId="0"/>
    <xf numFmtId="44" fontId="46" fillId="0" borderId="0" applyFont="0" applyFill="0" applyBorder="0" applyAlignment="0" applyProtection="0"/>
    <xf numFmtId="43" fontId="46" fillId="0" borderId="0" applyFont="0" applyFill="0" applyBorder="0" applyAlignment="0" applyProtection="0"/>
    <xf numFmtId="9" fontId="46" fillId="0" borderId="0" applyFont="0" applyFill="0" applyBorder="0" applyAlignment="0" applyProtection="0"/>
  </cellStyleXfs>
  <cellXfs count="547">
    <xf numFmtId="0" fontId="0" fillId="0" borderId="0" xfId="0"/>
    <xf numFmtId="0" fontId="0" fillId="0" borderId="0" xfId="0" applyAlignment="1">
      <alignment vertical="center"/>
    </xf>
    <xf numFmtId="0" fontId="0" fillId="0" borderId="0" xfId="0" applyAlignment="1">
      <alignment wrapText="1"/>
    </xf>
    <xf numFmtId="0" fontId="15" fillId="0" borderId="0" xfId="0" applyFont="1"/>
    <xf numFmtId="0" fontId="16" fillId="0" borderId="0" xfId="0" applyFont="1" applyAlignment="1">
      <alignment horizontal="center" vertical="top" wrapText="1"/>
    </xf>
    <xf numFmtId="0" fontId="17" fillId="0" borderId="0" xfId="0" applyFont="1" applyAlignment="1">
      <alignment horizontal="center" vertical="top" wrapText="1"/>
    </xf>
    <xf numFmtId="0" fontId="17" fillId="0" borderId="0" xfId="0" applyFont="1" applyAlignment="1">
      <alignment vertical="top" wrapText="1"/>
    </xf>
    <xf numFmtId="0" fontId="17" fillId="0" borderId="0" xfId="0" applyFont="1" applyAlignment="1">
      <alignment wrapText="1"/>
    </xf>
    <xf numFmtId="0" fontId="18" fillId="0" borderId="0" xfId="0" applyFont="1" applyAlignment="1">
      <alignment horizontal="center" vertical="top" wrapText="1"/>
    </xf>
    <xf numFmtId="0" fontId="16" fillId="2" borderId="5" xfId="0" applyFont="1" applyFill="1" applyBorder="1" applyAlignment="1">
      <alignment horizontal="center" vertical="top" wrapText="1"/>
    </xf>
    <xf numFmtId="0" fontId="20" fillId="0" borderId="0" xfId="0" applyFont="1"/>
    <xf numFmtId="0" fontId="21" fillId="0" borderId="5" xfId="0" applyFont="1" applyBorder="1" applyAlignment="1">
      <alignment horizontal="center" wrapText="1"/>
    </xf>
    <xf numFmtId="0" fontId="21" fillId="3" borderId="5" xfId="0" applyFont="1" applyFill="1" applyBorder="1" applyAlignment="1">
      <alignment horizontal="center" wrapText="1"/>
    </xf>
    <xf numFmtId="0" fontId="21" fillId="0" borderId="0" xfId="0" applyFont="1" applyAlignment="1">
      <alignment horizontal="center" wrapText="1"/>
    </xf>
    <xf numFmtId="0" fontId="16" fillId="2" borderId="1" xfId="0" applyFont="1" applyFill="1" applyBorder="1" applyAlignment="1">
      <alignment horizontal="center" vertical="top" wrapText="1"/>
    </xf>
    <xf numFmtId="0" fontId="21" fillId="0" borderId="5" xfId="0" applyFont="1" applyBorder="1" applyAlignment="1">
      <alignment horizontal="center" vertical="top" wrapText="1"/>
    </xf>
    <xf numFmtId="0" fontId="21" fillId="0" borderId="6" xfId="0" applyFont="1" applyBorder="1" applyAlignment="1">
      <alignment horizontal="center" vertical="top" wrapText="1"/>
    </xf>
    <xf numFmtId="0" fontId="21" fillId="0" borderId="6" xfId="0" applyFont="1" applyBorder="1" applyAlignment="1">
      <alignment vertical="top" wrapText="1"/>
    </xf>
    <xf numFmtId="0" fontId="22" fillId="0" borderId="0" xfId="0" applyFont="1" applyAlignment="1">
      <alignment horizontal="center" vertical="top" wrapText="1"/>
    </xf>
    <xf numFmtId="0" fontId="21" fillId="0" borderId="6" xfId="0" applyFont="1" applyBorder="1" applyAlignment="1">
      <alignment horizontal="center" wrapText="1"/>
    </xf>
    <xf numFmtId="0" fontId="16" fillId="4" borderId="7" xfId="0" applyFont="1" applyFill="1" applyBorder="1" applyAlignment="1">
      <alignment horizontal="center" vertical="center" wrapText="1"/>
    </xf>
    <xf numFmtId="0" fontId="23" fillId="0" borderId="0" xfId="0" applyFont="1" applyAlignment="1">
      <alignment horizontal="center" vertical="top" wrapText="1"/>
    </xf>
    <xf numFmtId="0" fontId="16" fillId="4" borderId="5" xfId="0" applyFont="1" applyFill="1" applyBorder="1" applyAlignment="1">
      <alignment horizontal="center" vertical="top" wrapText="1"/>
    </xf>
    <xf numFmtId="0" fontId="24" fillId="0" borderId="8" xfId="0" applyFont="1" applyBorder="1"/>
    <xf numFmtId="0" fontId="24" fillId="0" borderId="9" xfId="0" applyFont="1" applyBorder="1"/>
    <xf numFmtId="0" fontId="24" fillId="0" borderId="0" xfId="0" applyFont="1"/>
    <xf numFmtId="0" fontId="19" fillId="2" borderId="5" xfId="0" applyFont="1" applyFill="1" applyBorder="1" applyAlignment="1">
      <alignment horizontal="center" vertical="top" wrapText="1"/>
    </xf>
    <xf numFmtId="0" fontId="16" fillId="2" borderId="7" xfId="0" applyFont="1" applyFill="1" applyBorder="1" applyAlignment="1">
      <alignment horizontal="center" vertical="top" wrapText="1"/>
    </xf>
    <xf numFmtId="0" fontId="32" fillId="0" borderId="0" xfId="0" applyFont="1" applyAlignment="1">
      <alignment vertical="center"/>
    </xf>
    <xf numFmtId="0" fontId="33" fillId="0" borderId="6" xfId="0" applyFont="1" applyBorder="1" applyAlignment="1">
      <alignment horizontal="center" wrapText="1"/>
    </xf>
    <xf numFmtId="0" fontId="33" fillId="0" borderId="5" xfId="0" applyFont="1" applyBorder="1" applyAlignment="1">
      <alignment horizontal="center" vertical="top" wrapText="1"/>
    </xf>
    <xf numFmtId="0" fontId="33" fillId="0" borderId="5" xfId="0" applyFont="1" applyBorder="1" applyAlignment="1">
      <alignment horizontal="center" wrapText="1"/>
    </xf>
    <xf numFmtId="0" fontId="14" fillId="6" borderId="0" xfId="0" applyFont="1" applyFill="1" applyAlignment="1">
      <alignment vertical="center"/>
    </xf>
    <xf numFmtId="0" fontId="31" fillId="5" borderId="0" xfId="0" applyFont="1" applyFill="1" applyAlignment="1">
      <alignment vertical="center"/>
    </xf>
    <xf numFmtId="0" fontId="14" fillId="0" borderId="0" xfId="0" applyFont="1" applyAlignment="1">
      <alignment vertical="center"/>
    </xf>
    <xf numFmtId="165" fontId="32" fillId="0" borderId="0" xfId="0" applyNumberFormat="1" applyFont="1" applyAlignment="1">
      <alignment vertical="center"/>
    </xf>
    <xf numFmtId="0" fontId="14" fillId="0" borderId="0" xfId="0" applyFont="1" applyAlignment="1">
      <alignment vertical="center" wrapText="1"/>
    </xf>
    <xf numFmtId="0" fontId="32" fillId="0" borderId="0" xfId="0" applyFont="1" applyAlignment="1">
      <alignment vertical="top"/>
    </xf>
    <xf numFmtId="164" fontId="0" fillId="0" borderId="0" xfId="0" applyNumberFormat="1"/>
    <xf numFmtId="0" fontId="32" fillId="0" borderId="0" xfId="0" applyFont="1" applyAlignment="1">
      <alignment horizontal="left" vertical="center"/>
    </xf>
    <xf numFmtId="0" fontId="0" fillId="0" borderId="0" xfId="0" applyAlignment="1">
      <alignment horizontal="center" vertical="center"/>
    </xf>
    <xf numFmtId="0" fontId="31" fillId="3" borderId="0" xfId="0" applyFont="1" applyFill="1" applyAlignment="1">
      <alignment vertical="center"/>
    </xf>
    <xf numFmtId="0" fontId="0" fillId="3" borderId="0" xfId="0" applyFill="1" applyAlignment="1">
      <alignment vertical="center"/>
    </xf>
    <xf numFmtId="0" fontId="0" fillId="0" borderId="0" xfId="0" applyAlignment="1">
      <alignment horizontal="right" vertical="center"/>
    </xf>
    <xf numFmtId="0" fontId="13" fillId="4" borderId="5" xfId="0" applyFont="1" applyFill="1" applyBorder="1" applyAlignment="1">
      <alignment horizontal="center" vertical="center"/>
    </xf>
    <xf numFmtId="0" fontId="13" fillId="0" borderId="6" xfId="0" applyFont="1" applyBorder="1" applyAlignment="1">
      <alignment horizontal="center"/>
    </xf>
    <xf numFmtId="0" fontId="0" fillId="0" borderId="6" xfId="0" applyBorder="1"/>
    <xf numFmtId="0" fontId="13" fillId="4" borderId="5" xfId="0" applyFont="1" applyFill="1" applyBorder="1" applyAlignment="1">
      <alignment wrapText="1"/>
    </xf>
    <xf numFmtId="0" fontId="0" fillId="0" borderId="5" xfId="0" applyBorder="1"/>
    <xf numFmtId="0" fontId="0" fillId="0" borderId="1" xfId="0" applyBorder="1"/>
    <xf numFmtId="0" fontId="0" fillId="2" borderId="5" xfId="0" applyFill="1" applyBorder="1"/>
    <xf numFmtId="0" fontId="0" fillId="2" borderId="4" xfId="0" applyFill="1" applyBorder="1"/>
    <xf numFmtId="0" fontId="0" fillId="11" borderId="4" xfId="0" applyFill="1" applyBorder="1"/>
    <xf numFmtId="0" fontId="0" fillId="11" borderId="0" xfId="0" applyFill="1"/>
    <xf numFmtId="0" fontId="29" fillId="11" borderId="0" xfId="0" applyFont="1" applyFill="1" applyAlignment="1">
      <alignment horizontal="right"/>
    </xf>
    <xf numFmtId="0" fontId="30" fillId="11" borderId="14" xfId="0" applyFont="1" applyFill="1" applyBorder="1" applyAlignment="1">
      <alignment horizontal="right"/>
    </xf>
    <xf numFmtId="0" fontId="0" fillId="2" borderId="17" xfId="0" applyFill="1" applyBorder="1"/>
    <xf numFmtId="0" fontId="0" fillId="11" borderId="17" xfId="0" applyFill="1" applyBorder="1"/>
    <xf numFmtId="0" fontId="29" fillId="2" borderId="0" xfId="0" applyFont="1" applyFill="1" applyAlignment="1">
      <alignment horizontal="right"/>
    </xf>
    <xf numFmtId="0" fontId="30" fillId="2" borderId="14" xfId="0" applyFont="1" applyFill="1" applyBorder="1" applyAlignment="1">
      <alignment horizontal="right"/>
    </xf>
    <xf numFmtId="0" fontId="0" fillId="2" borderId="25" xfId="0" applyFill="1" applyBorder="1"/>
    <xf numFmtId="0" fontId="13" fillId="2" borderId="1" xfId="0" applyFont="1" applyFill="1" applyBorder="1"/>
    <xf numFmtId="0" fontId="30" fillId="2" borderId="3" xfId="0" applyFont="1" applyFill="1" applyBorder="1" applyAlignment="1">
      <alignment horizontal="right"/>
    </xf>
    <xf numFmtId="0" fontId="0" fillId="0" borderId="1"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25" xfId="0" applyBorder="1" applyAlignment="1">
      <alignment vertical="center"/>
    </xf>
    <xf numFmtId="0" fontId="0" fillId="0" borderId="26" xfId="0" applyBorder="1" applyAlignment="1">
      <alignment vertical="center"/>
    </xf>
    <xf numFmtId="0" fontId="26" fillId="4" borderId="5" xfId="0" applyFont="1" applyFill="1" applyBorder="1" applyAlignment="1">
      <alignment horizontal="center"/>
    </xf>
    <xf numFmtId="0" fontId="27" fillId="9" borderId="5" xfId="0" applyFont="1" applyFill="1" applyBorder="1" applyAlignment="1">
      <alignment horizontal="center" vertical="center" wrapText="1"/>
    </xf>
    <xf numFmtId="0" fontId="27" fillId="12" borderId="5" xfId="0" applyFont="1" applyFill="1" applyBorder="1"/>
    <xf numFmtId="1" fontId="26" fillId="12" borderId="5" xfId="0" applyNumberFormat="1" applyFont="1" applyFill="1" applyBorder="1"/>
    <xf numFmtId="0" fontId="27" fillId="11" borderId="5" xfId="0" applyFont="1" applyFill="1" applyBorder="1"/>
    <xf numFmtId="1" fontId="26" fillId="11" borderId="5" xfId="0" applyNumberFormat="1" applyFont="1" applyFill="1" applyBorder="1"/>
    <xf numFmtId="0" fontId="27" fillId="5" borderId="5" xfId="0" applyFont="1" applyFill="1" applyBorder="1"/>
    <xf numFmtId="1" fontId="26" fillId="5" borderId="5" xfId="0" applyNumberFormat="1" applyFont="1" applyFill="1" applyBorder="1"/>
    <xf numFmtId="0" fontId="13" fillId="0" borderId="2" xfId="0" applyFont="1" applyBorder="1" applyAlignment="1">
      <alignment horizontal="center" vertical="center" textRotation="90"/>
    </xf>
    <xf numFmtId="0" fontId="13" fillId="0" borderId="2" xfId="0" applyFont="1" applyBorder="1"/>
    <xf numFmtId="2" fontId="28" fillId="0" borderId="2" xfId="0" applyNumberFormat="1" applyFont="1" applyBorder="1"/>
    <xf numFmtId="0" fontId="0" fillId="0" borderId="25" xfId="0" applyBorder="1"/>
    <xf numFmtId="0" fontId="0" fillId="0" borderId="26" xfId="0" applyBorder="1"/>
    <xf numFmtId="0" fontId="0" fillId="0" borderId="5" xfId="0" applyBorder="1" applyAlignment="1">
      <alignment horizontal="center" vertical="center"/>
    </xf>
    <xf numFmtId="0" fontId="25" fillId="3" borderId="0" xfId="0" applyFont="1" applyFill="1" applyAlignment="1">
      <alignment horizontal="center"/>
    </xf>
    <xf numFmtId="0" fontId="0" fillId="3" borderId="0" xfId="0" applyFill="1" applyAlignment="1">
      <alignment horizontal="center"/>
    </xf>
    <xf numFmtId="164" fontId="0" fillId="3" borderId="0" xfId="0" applyNumberFormat="1" applyFill="1" applyAlignment="1">
      <alignment horizontal="center"/>
    </xf>
    <xf numFmtId="1" fontId="0" fillId="10" borderId="5" xfId="0" applyNumberFormat="1" applyFill="1" applyBorder="1" applyAlignment="1" applyProtection="1">
      <alignment horizontal="center" vertical="center"/>
      <protection locked="0"/>
    </xf>
    <xf numFmtId="0" fontId="0" fillId="10" borderId="5" xfId="0" applyFill="1" applyBorder="1" applyAlignment="1" applyProtection="1">
      <alignment horizontal="center" vertical="center" wrapText="1"/>
      <protection locked="0"/>
    </xf>
    <xf numFmtId="1" fontId="0" fillId="0" borderId="5" xfId="0" applyNumberFormat="1" applyBorder="1" applyAlignment="1">
      <alignment horizontal="center"/>
    </xf>
    <xf numFmtId="2" fontId="36" fillId="0" borderId="2" xfId="0" applyNumberFormat="1" applyFont="1" applyBorder="1"/>
    <xf numFmtId="0" fontId="0" fillId="0" borderId="0" xfId="0" applyAlignment="1">
      <alignment vertical="top" wrapText="1"/>
    </xf>
    <xf numFmtId="0" fontId="0" fillId="0" borderId="0" xfId="0" applyAlignment="1">
      <alignment horizontal="left" vertical="top" wrapText="1"/>
    </xf>
    <xf numFmtId="0" fontId="31" fillId="5" borderId="0" xfId="0" applyFont="1" applyFill="1" applyAlignment="1">
      <alignment horizontal="right" vertical="center"/>
    </xf>
    <xf numFmtId="0" fontId="31" fillId="5" borderId="0" xfId="0" applyFont="1" applyFill="1" applyAlignment="1">
      <alignment horizontal="center" vertical="center"/>
    </xf>
    <xf numFmtId="0" fontId="0" fillId="0" borderId="5" xfId="0" applyBorder="1" applyAlignment="1">
      <alignment horizontal="center" vertical="center" wrapText="1"/>
    </xf>
    <xf numFmtId="1" fontId="0" fillId="3" borderId="5" xfId="0" applyNumberFormat="1" applyFill="1" applyBorder="1" applyAlignment="1" applyProtection="1">
      <alignment horizontal="center" vertical="center"/>
      <protection locked="0"/>
    </xf>
    <xf numFmtId="1" fontId="26" fillId="10" borderId="5" xfId="0" applyNumberFormat="1" applyFont="1" applyFill="1" applyBorder="1" applyProtection="1">
      <protection locked="0"/>
    </xf>
    <xf numFmtId="0" fontId="35" fillId="10" borderId="5" xfId="0" applyFont="1" applyFill="1" applyBorder="1" applyAlignment="1" applyProtection="1">
      <alignment horizontal="center" vertical="center" wrapText="1"/>
      <protection locked="0"/>
    </xf>
    <xf numFmtId="0" fontId="35" fillId="10" borderId="6" xfId="0" applyFont="1" applyFill="1" applyBorder="1" applyAlignment="1" applyProtection="1">
      <alignment horizontal="center" vertical="center" wrapText="1"/>
      <protection locked="0"/>
    </xf>
    <xf numFmtId="0" fontId="33" fillId="10" borderId="5" xfId="0" applyFont="1" applyFill="1" applyBorder="1" applyAlignment="1" applyProtection="1">
      <alignment horizontal="center" vertical="center" wrapText="1"/>
      <protection locked="0"/>
    </xf>
    <xf numFmtId="0" fontId="33" fillId="10" borderId="6" xfId="0" applyFont="1" applyFill="1" applyBorder="1" applyAlignment="1" applyProtection="1">
      <alignment horizontal="center" vertical="center" wrapText="1"/>
      <protection locked="0"/>
    </xf>
    <xf numFmtId="0" fontId="35" fillId="10" borderId="5" xfId="1" applyNumberFormat="1" applyFont="1" applyFill="1" applyBorder="1" applyAlignment="1" applyProtection="1">
      <alignment horizontal="center" vertical="center" wrapText="1"/>
      <protection locked="0"/>
    </xf>
    <xf numFmtId="0" fontId="49" fillId="0" borderId="0" xfId="0" applyFont="1"/>
    <xf numFmtId="0" fontId="0" fillId="0" borderId="0" xfId="0" applyProtection="1">
      <protection hidden="1"/>
    </xf>
    <xf numFmtId="0" fontId="50" fillId="0" borderId="0" xfId="0" applyFont="1"/>
    <xf numFmtId="0" fontId="50" fillId="0" borderId="0" xfId="0" applyFont="1" applyProtection="1">
      <protection hidden="1"/>
    </xf>
    <xf numFmtId="0" fontId="52" fillId="0" borderId="0" xfId="5" quotePrefix="1" applyFont="1" applyFill="1" applyAlignment="1" applyProtection="1">
      <alignment vertical="center"/>
      <protection hidden="1"/>
    </xf>
    <xf numFmtId="0" fontId="50" fillId="0" borderId="0" xfId="0" applyFont="1" applyAlignment="1" applyProtection="1">
      <alignment horizontal="center" vertical="center"/>
      <protection hidden="1"/>
    </xf>
    <xf numFmtId="0" fontId="7" fillId="0" borderId="0" xfId="0" applyFont="1" applyAlignment="1" applyProtection="1">
      <alignment vertical="center"/>
      <protection hidden="1"/>
    </xf>
    <xf numFmtId="0" fontId="50" fillId="0" borderId="0" xfId="0" applyFont="1" applyAlignment="1">
      <alignment horizontal="center" vertical="center"/>
    </xf>
    <xf numFmtId="0" fontId="50" fillId="0" borderId="0" xfId="0" applyFont="1" applyAlignment="1">
      <alignment vertical="center"/>
    </xf>
    <xf numFmtId="0" fontId="54" fillId="0" borderId="0" xfId="0" applyFont="1" applyAlignment="1" applyProtection="1">
      <alignment vertical="center"/>
      <protection hidden="1"/>
    </xf>
    <xf numFmtId="8" fontId="54" fillId="0" borderId="0" xfId="0" applyNumberFormat="1" applyFont="1" applyAlignment="1" applyProtection="1">
      <alignment vertical="center" wrapText="1"/>
      <protection hidden="1"/>
    </xf>
    <xf numFmtId="0" fontId="50"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54" fillId="0" borderId="0" xfId="0" applyFont="1" applyAlignment="1" applyProtection="1">
      <alignment horizontal="left" vertical="center"/>
      <protection hidden="1"/>
    </xf>
    <xf numFmtId="0" fontId="7" fillId="0" borderId="0" xfId="0" applyFont="1" applyAlignment="1" applyProtection="1">
      <alignment horizontal="right" vertical="center"/>
      <protection hidden="1"/>
    </xf>
    <xf numFmtId="0" fontId="7" fillId="0" borderId="0" xfId="0" applyFont="1" applyAlignment="1">
      <alignment horizontal="right" vertical="center"/>
    </xf>
    <xf numFmtId="49" fontId="54" fillId="0" borderId="0" xfId="0" applyNumberFormat="1" applyFont="1" applyAlignment="1" applyProtection="1">
      <alignment horizontal="left" vertical="center"/>
      <protection hidden="1"/>
    </xf>
    <xf numFmtId="0" fontId="54" fillId="0" borderId="0" xfId="0" applyFont="1" applyAlignment="1" applyProtection="1">
      <alignment horizontal="right" vertical="center"/>
      <protection hidden="1"/>
    </xf>
    <xf numFmtId="1" fontId="57" fillId="0" borderId="12" xfId="0" applyNumberFormat="1" applyFont="1" applyBorder="1" applyAlignment="1" applyProtection="1">
      <alignment horizontal="center" vertical="center"/>
      <protection hidden="1"/>
    </xf>
    <xf numFmtId="164" fontId="53" fillId="0" borderId="0" xfId="0" applyNumberFormat="1" applyFont="1" applyAlignment="1">
      <alignment horizontal="center" vertical="center" wrapText="1"/>
    </xf>
    <xf numFmtId="0" fontId="11" fillId="0" borderId="0" xfId="0" applyFont="1" applyAlignment="1" applyProtection="1">
      <alignment horizontal="center" vertical="center" wrapText="1"/>
      <protection hidden="1"/>
    </xf>
    <xf numFmtId="0" fontId="58" fillId="0" borderId="0" xfId="0" applyFont="1" applyAlignment="1" applyProtection="1">
      <alignment horizontal="center" vertical="center"/>
      <protection hidden="1"/>
    </xf>
    <xf numFmtId="43" fontId="8" fillId="0" borderId="24" xfId="3" applyNumberFormat="1" applyFont="1" applyFill="1" applyBorder="1" applyAlignment="1" applyProtection="1">
      <alignment horizontal="center" vertical="center" wrapText="1"/>
      <protection hidden="1"/>
    </xf>
    <xf numFmtId="43" fontId="54" fillId="0" borderId="27" xfId="0" applyNumberFormat="1" applyFont="1" applyBorder="1" applyAlignment="1" applyProtection="1">
      <alignment horizontal="center" vertical="center"/>
      <protection hidden="1"/>
    </xf>
    <xf numFmtId="43" fontId="54" fillId="15" borderId="27" xfId="3" applyNumberFormat="1" applyFont="1" applyFill="1" applyBorder="1" applyAlignment="1" applyProtection="1">
      <alignment horizontal="center" vertical="center"/>
    </xf>
    <xf numFmtId="43" fontId="54" fillId="16" borderId="37" xfId="0" applyNumberFormat="1" applyFont="1" applyFill="1" applyBorder="1" applyAlignment="1" applyProtection="1">
      <alignment horizontal="center" vertical="center"/>
      <protection hidden="1"/>
    </xf>
    <xf numFmtId="43" fontId="54" fillId="0" borderId="5" xfId="0" applyNumberFormat="1" applyFont="1" applyBorder="1" applyAlignment="1" applyProtection="1">
      <alignment horizontal="center" vertical="center"/>
      <protection hidden="1"/>
    </xf>
    <xf numFmtId="43" fontId="54" fillId="15" borderId="5" xfId="3" applyNumberFormat="1" applyFont="1" applyFill="1" applyBorder="1" applyAlignment="1" applyProtection="1">
      <alignment horizontal="center" vertical="center"/>
    </xf>
    <xf numFmtId="43" fontId="54" fillId="16" borderId="16" xfId="0" applyNumberFormat="1" applyFont="1" applyFill="1" applyBorder="1" applyAlignment="1" applyProtection="1">
      <alignment horizontal="center" vertical="center"/>
      <protection hidden="1"/>
    </xf>
    <xf numFmtId="43" fontId="54" fillId="0" borderId="15" xfId="0" applyNumberFormat="1" applyFont="1" applyBorder="1" applyAlignment="1" applyProtection="1">
      <alignment horizontal="center" vertical="center"/>
      <protection hidden="1"/>
    </xf>
    <xf numFmtId="43" fontId="8" fillId="0" borderId="15" xfId="3" applyNumberFormat="1" applyFont="1" applyFill="1" applyBorder="1" applyAlignment="1" applyProtection="1">
      <alignment horizontal="center" vertical="center" wrapText="1"/>
      <protection hidden="1"/>
    </xf>
    <xf numFmtId="43" fontId="54" fillId="15" borderId="5" xfId="3" applyNumberFormat="1" applyFont="1" applyFill="1" applyBorder="1" applyAlignment="1" applyProtection="1">
      <alignment horizontal="center" vertical="center"/>
      <protection hidden="1"/>
    </xf>
    <xf numFmtId="43" fontId="8" fillId="0" borderId="87" xfId="3" applyNumberFormat="1" applyFont="1" applyFill="1" applyBorder="1" applyAlignment="1" applyProtection="1">
      <alignment horizontal="center" vertical="center" wrapText="1"/>
      <protection hidden="1"/>
    </xf>
    <xf numFmtId="43" fontId="54" fillId="0" borderId="88" xfId="0" applyNumberFormat="1" applyFont="1" applyBorder="1" applyAlignment="1" applyProtection="1">
      <alignment horizontal="center" vertical="center"/>
      <protection hidden="1"/>
    </xf>
    <xf numFmtId="43" fontId="54" fillId="15" borderId="88" xfId="3" applyNumberFormat="1" applyFont="1" applyFill="1" applyBorder="1" applyAlignment="1" applyProtection="1">
      <alignment horizontal="center" vertical="center"/>
      <protection hidden="1"/>
    </xf>
    <xf numFmtId="43" fontId="54" fillId="16" borderId="86" xfId="0" applyNumberFormat="1" applyFont="1" applyFill="1" applyBorder="1" applyAlignment="1" applyProtection="1">
      <alignment horizontal="center" vertical="center"/>
      <protection hidden="1"/>
    </xf>
    <xf numFmtId="43" fontId="54" fillId="0" borderId="87" xfId="0" applyNumberFormat="1" applyFont="1" applyBorder="1" applyAlignment="1" applyProtection="1">
      <alignment horizontal="center" vertical="center"/>
      <protection hidden="1"/>
    </xf>
    <xf numFmtId="44" fontId="60" fillId="0" borderId="89" xfId="3" applyFont="1" applyFill="1" applyBorder="1" applyAlignment="1" applyProtection="1">
      <alignment horizontal="center" vertical="center"/>
      <protection hidden="1"/>
    </xf>
    <xf numFmtId="44" fontId="60" fillId="0" borderId="90" xfId="3" applyFont="1" applyFill="1" applyBorder="1" applyAlignment="1" applyProtection="1">
      <alignment horizontal="center" vertical="center"/>
      <protection hidden="1"/>
    </xf>
    <xf numFmtId="44" fontId="60" fillId="0" borderId="85" xfId="3" applyFont="1" applyFill="1" applyBorder="1" applyAlignment="1" applyProtection="1">
      <alignment horizontal="center" vertical="center"/>
      <protection hidden="1"/>
    </xf>
    <xf numFmtId="8" fontId="50" fillId="0" borderId="0" xfId="0" applyNumberFormat="1" applyFont="1" applyAlignment="1">
      <alignment vertical="center"/>
    </xf>
    <xf numFmtId="0" fontId="55" fillId="0" borderId="0" xfId="0" applyFont="1" applyAlignment="1" applyProtection="1">
      <alignment vertical="center"/>
      <protection hidden="1"/>
    </xf>
    <xf numFmtId="0" fontId="11" fillId="0" borderId="0" xfId="0" applyFont="1" applyAlignment="1" applyProtection="1">
      <alignment horizontal="center" vertical="top"/>
      <protection hidden="1"/>
    </xf>
    <xf numFmtId="0" fontId="11" fillId="0" borderId="0" xfId="0" applyFont="1" applyAlignment="1" applyProtection="1">
      <alignment vertical="top"/>
      <protection hidden="1"/>
    </xf>
    <xf numFmtId="14" fontId="50" fillId="0" borderId="13" xfId="0" applyNumberFormat="1" applyFont="1" applyBorder="1" applyAlignment="1" applyProtection="1">
      <alignment horizontal="center" vertical="center"/>
      <protection hidden="1"/>
    </xf>
    <xf numFmtId="0" fontId="53" fillId="0" borderId="12" xfId="0" applyFont="1" applyBorder="1" applyAlignment="1" applyProtection="1">
      <alignment horizontal="center" vertical="center"/>
      <protection hidden="1"/>
    </xf>
    <xf numFmtId="0" fontId="50" fillId="0" borderId="35" xfId="0" applyFont="1" applyBorder="1" applyAlignment="1" applyProtection="1">
      <alignment vertical="center" wrapText="1"/>
      <protection hidden="1"/>
    </xf>
    <xf numFmtId="0" fontId="50" fillId="0" borderId="12" xfId="0" applyFont="1" applyBorder="1" applyAlignment="1" applyProtection="1">
      <alignment vertical="center" wrapText="1"/>
      <protection hidden="1"/>
    </xf>
    <xf numFmtId="0" fontId="50" fillId="0" borderId="34" xfId="0" applyFont="1" applyBorder="1" applyAlignment="1" applyProtection="1">
      <alignment vertical="center" wrapText="1"/>
      <protection hidden="1"/>
    </xf>
    <xf numFmtId="0" fontId="53" fillId="0" borderId="12" xfId="0" applyFont="1" applyBorder="1" applyAlignment="1" applyProtection="1">
      <alignment vertical="center"/>
      <protection hidden="1"/>
    </xf>
    <xf numFmtId="8" fontId="53" fillId="0" borderId="12" xfId="0" applyNumberFormat="1" applyFont="1" applyBorder="1" applyAlignment="1" applyProtection="1">
      <alignment vertical="center"/>
      <protection hidden="1"/>
    </xf>
    <xf numFmtId="0" fontId="49" fillId="0" borderId="0" xfId="0" applyFont="1" applyProtection="1">
      <protection hidden="1"/>
    </xf>
    <xf numFmtId="0" fontId="62" fillId="0" borderId="0" xfId="5" quotePrefix="1" applyFont="1" applyAlignment="1" applyProtection="1">
      <protection hidden="1"/>
    </xf>
    <xf numFmtId="0" fontId="1" fillId="17" borderId="0" xfId="5" applyFont="1" applyFill="1" applyAlignment="1" applyProtection="1">
      <alignment vertical="center"/>
      <protection hidden="1"/>
    </xf>
    <xf numFmtId="0" fontId="7" fillId="17" borderId="0" xfId="0" applyFont="1" applyFill="1" applyAlignment="1" applyProtection="1">
      <alignment vertical="center"/>
      <protection hidden="1"/>
    </xf>
    <xf numFmtId="0" fontId="56" fillId="17" borderId="34" xfId="0" applyFont="1" applyFill="1" applyBorder="1" applyAlignment="1" applyProtection="1">
      <alignment horizontal="center" vertical="center" wrapText="1"/>
      <protection hidden="1"/>
    </xf>
    <xf numFmtId="0" fontId="11" fillId="17" borderId="35" xfId="0" applyFont="1" applyFill="1" applyBorder="1" applyAlignment="1" applyProtection="1">
      <alignment horizontal="center" vertical="center" wrapText="1"/>
      <protection hidden="1"/>
    </xf>
    <xf numFmtId="0" fontId="11" fillId="17" borderId="35" xfId="0" applyFont="1" applyFill="1" applyBorder="1" applyAlignment="1" applyProtection="1">
      <alignment horizontal="center" vertical="top" wrapText="1"/>
      <protection hidden="1"/>
    </xf>
    <xf numFmtId="0" fontId="11" fillId="17" borderId="34" xfId="0" applyFont="1" applyFill="1" applyBorder="1" applyAlignment="1" applyProtection="1">
      <alignment horizontal="right" vertical="center"/>
      <protection hidden="1"/>
    </xf>
    <xf numFmtId="0" fontId="11" fillId="17" borderId="12" xfId="0" applyFont="1" applyFill="1" applyBorder="1" applyAlignment="1" applyProtection="1">
      <alignment horizontal="left" vertical="center"/>
      <protection hidden="1"/>
    </xf>
    <xf numFmtId="0" fontId="7" fillId="17" borderId="78" xfId="0" applyFont="1" applyFill="1" applyBorder="1" applyAlignment="1" applyProtection="1">
      <alignment horizontal="center" vertical="center" wrapText="1"/>
      <protection hidden="1"/>
    </xf>
    <xf numFmtId="49" fontId="59" fillId="18" borderId="77" xfId="6" applyNumberFormat="1" applyFont="1" applyFill="1" applyBorder="1" applyAlignment="1" applyProtection="1">
      <alignment vertical="center" wrapText="1"/>
      <protection hidden="1"/>
    </xf>
    <xf numFmtId="49" fontId="59" fillId="18" borderId="74" xfId="6" applyNumberFormat="1" applyFont="1" applyFill="1" applyBorder="1" applyAlignment="1" applyProtection="1">
      <alignment vertical="center" wrapText="1"/>
      <protection hidden="1"/>
    </xf>
    <xf numFmtId="49" fontId="59" fillId="18" borderId="81" xfId="6" applyNumberFormat="1" applyFont="1" applyFill="1" applyBorder="1" applyAlignment="1" applyProtection="1">
      <alignment vertical="center" wrapText="1"/>
      <protection hidden="1"/>
    </xf>
    <xf numFmtId="166" fontId="53" fillId="17" borderId="12" xfId="0" applyNumberFormat="1" applyFont="1" applyFill="1" applyBorder="1" applyAlignment="1">
      <alignment horizontal="right" vertical="center"/>
    </xf>
    <xf numFmtId="0" fontId="11" fillId="17" borderId="12" xfId="0" applyFont="1" applyFill="1" applyBorder="1" applyAlignment="1" applyProtection="1">
      <alignment horizontal="right" vertical="center"/>
      <protection hidden="1"/>
    </xf>
    <xf numFmtId="0" fontId="53" fillId="17" borderId="0" xfId="0" applyFont="1" applyFill="1" applyAlignment="1" applyProtection="1">
      <alignment horizontal="right" vertical="center"/>
      <protection hidden="1"/>
    </xf>
    <xf numFmtId="43" fontId="8" fillId="0" borderId="91" xfId="3" applyNumberFormat="1" applyFont="1" applyFill="1" applyBorder="1" applyAlignment="1" applyProtection="1">
      <alignment horizontal="center" vertical="center" wrapText="1"/>
      <protection hidden="1"/>
    </xf>
    <xf numFmtId="43" fontId="54" fillId="14" borderId="27" xfId="0" applyNumberFormat="1" applyFont="1" applyFill="1" applyBorder="1" applyAlignment="1" applyProtection="1">
      <alignment horizontal="center" vertical="center"/>
      <protection locked="0" hidden="1"/>
    </xf>
    <xf numFmtId="43" fontId="54" fillId="14" borderId="5" xfId="0" applyNumberFormat="1" applyFont="1" applyFill="1" applyBorder="1" applyAlignment="1" applyProtection="1">
      <alignment horizontal="center" vertical="center"/>
      <protection locked="0" hidden="1"/>
    </xf>
    <xf numFmtId="43" fontId="54" fillId="14" borderId="88" xfId="0" applyNumberFormat="1" applyFont="1" applyFill="1" applyBorder="1" applyAlignment="1" applyProtection="1">
      <alignment horizontal="center" vertical="center"/>
      <protection locked="0" hidden="1"/>
    </xf>
    <xf numFmtId="43" fontId="54" fillId="15" borderId="7" xfId="3" applyNumberFormat="1" applyFont="1" applyFill="1" applyBorder="1" applyAlignment="1" applyProtection="1">
      <alignment horizontal="center" vertical="center"/>
    </xf>
    <xf numFmtId="0" fontId="11" fillId="17" borderId="46" xfId="0" applyFont="1" applyFill="1" applyBorder="1" applyAlignment="1" applyProtection="1">
      <alignment horizontal="right" vertical="center"/>
      <protection hidden="1"/>
    </xf>
    <xf numFmtId="1" fontId="8" fillId="0" borderId="0" xfId="0" applyNumberFormat="1" applyFont="1" applyAlignment="1" applyProtection="1">
      <alignment horizontal="left" vertical="center"/>
      <protection hidden="1"/>
    </xf>
    <xf numFmtId="0" fontId="50" fillId="0" borderId="16" xfId="0" applyFont="1" applyBorder="1" applyAlignment="1" applyProtection="1">
      <alignment horizontal="center" vertical="center"/>
      <protection hidden="1"/>
    </xf>
    <xf numFmtId="0" fontId="7" fillId="0" borderId="0" xfId="0" applyFont="1" applyAlignment="1">
      <alignment horizontal="left" vertical="center"/>
    </xf>
    <xf numFmtId="43" fontId="50" fillId="0" borderId="12" xfId="0" applyNumberFormat="1" applyFont="1" applyBorder="1" applyAlignment="1" applyProtection="1">
      <alignment vertical="center"/>
      <protection hidden="1"/>
    </xf>
    <xf numFmtId="43" fontId="50" fillId="0" borderId="35" xfId="0" applyNumberFormat="1" applyFont="1" applyBorder="1" applyAlignment="1" applyProtection="1">
      <alignment vertical="center"/>
      <protection hidden="1"/>
    </xf>
    <xf numFmtId="43" fontId="50" fillId="0" borderId="34" xfId="0" applyNumberFormat="1" applyFont="1" applyBorder="1" applyAlignment="1" applyProtection="1">
      <alignment vertical="center"/>
      <protection hidden="1"/>
    </xf>
    <xf numFmtId="0" fontId="50" fillId="0" borderId="0" xfId="0" applyFont="1" applyAlignment="1" applyProtection="1">
      <alignment wrapText="1"/>
      <protection hidden="1"/>
    </xf>
    <xf numFmtId="0" fontId="64" fillId="0" borderId="0" xfId="0" applyFont="1" applyAlignment="1" applyProtection="1">
      <alignment wrapText="1"/>
      <protection hidden="1"/>
    </xf>
    <xf numFmtId="0" fontId="68" fillId="0" borderId="0" xfId="0" applyFont="1" applyAlignment="1" applyProtection="1">
      <alignment horizontal="left" vertical="center" wrapText="1"/>
      <protection hidden="1"/>
    </xf>
    <xf numFmtId="44" fontId="72" fillId="0" borderId="0" xfId="3" applyFont="1" applyFill="1" applyBorder="1" applyAlignment="1" applyProtection="1">
      <alignment horizontal="center" vertical="center"/>
      <protection hidden="1"/>
    </xf>
    <xf numFmtId="0" fontId="67" fillId="0" borderId="0" xfId="0" applyFont="1" applyAlignment="1" applyProtection="1">
      <alignment wrapText="1"/>
      <protection hidden="1"/>
    </xf>
    <xf numFmtId="0" fontId="68" fillId="0" borderId="0" xfId="0" applyFont="1" applyAlignment="1" applyProtection="1">
      <alignment vertical="center"/>
      <protection hidden="1"/>
    </xf>
    <xf numFmtId="0" fontId="68" fillId="0" borderId="12" xfId="0" applyFont="1" applyBorder="1" applyAlignment="1" applyProtection="1">
      <alignment horizontal="center" vertical="center" wrapText="1"/>
      <protection hidden="1"/>
    </xf>
    <xf numFmtId="44" fontId="72" fillId="0" borderId="12" xfId="3" applyFont="1" applyFill="1" applyBorder="1" applyAlignment="1" applyProtection="1">
      <alignment horizontal="center" vertical="center"/>
      <protection hidden="1"/>
    </xf>
    <xf numFmtId="0" fontId="73" fillId="0" borderId="12" xfId="0" applyFont="1" applyBorder="1" applyAlignment="1" applyProtection="1">
      <alignment horizontal="center" vertical="center" wrapText="1"/>
      <protection hidden="1"/>
    </xf>
    <xf numFmtId="0" fontId="73" fillId="0" borderId="12" xfId="0" applyFont="1" applyBorder="1" applyAlignment="1" applyProtection="1">
      <alignment horizontal="center" vertical="center"/>
      <protection hidden="1"/>
    </xf>
    <xf numFmtId="0" fontId="65" fillId="0" borderId="82" xfId="0" applyFont="1" applyBorder="1" applyAlignment="1" applyProtection="1">
      <alignment vertical="center" wrapText="1"/>
      <protection hidden="1"/>
    </xf>
    <xf numFmtId="0" fontId="65" fillId="0" borderId="84" xfId="0" applyFont="1" applyBorder="1" applyAlignment="1" applyProtection="1">
      <alignment vertical="center" wrapText="1"/>
      <protection hidden="1"/>
    </xf>
    <xf numFmtId="44" fontId="73" fillId="0" borderId="12" xfId="0" applyNumberFormat="1" applyFont="1" applyBorder="1" applyAlignment="1" applyProtection="1">
      <alignment vertical="center"/>
      <protection hidden="1"/>
    </xf>
    <xf numFmtId="0" fontId="69" fillId="19" borderId="82" xfId="0" applyFont="1" applyFill="1" applyBorder="1" applyAlignment="1" applyProtection="1">
      <alignment horizontal="center" wrapText="1"/>
      <protection hidden="1"/>
    </xf>
    <xf numFmtId="0" fontId="69" fillId="19" borderId="83" xfId="0" applyFont="1" applyFill="1" applyBorder="1" applyAlignment="1" applyProtection="1">
      <alignment horizontal="center" wrapText="1"/>
      <protection hidden="1"/>
    </xf>
    <xf numFmtId="0" fontId="69" fillId="0" borderId="12" xfId="0" applyFont="1" applyBorder="1" applyAlignment="1" applyProtection="1">
      <alignment horizontal="center" wrapText="1"/>
      <protection hidden="1"/>
    </xf>
    <xf numFmtId="43" fontId="70" fillId="0" borderId="12" xfId="3" applyNumberFormat="1" applyFont="1" applyFill="1" applyBorder="1" applyAlignment="1" applyProtection="1">
      <alignment horizontal="center" vertical="center"/>
      <protection hidden="1"/>
    </xf>
    <xf numFmtId="0" fontId="65" fillId="0" borderId="11" xfId="0" applyFont="1" applyBorder="1" applyAlignment="1" applyProtection="1">
      <alignment horizontal="center" vertical="center"/>
      <protection hidden="1"/>
    </xf>
    <xf numFmtId="0" fontId="65" fillId="0" borderId="33" xfId="0" applyFont="1" applyBorder="1" applyAlignment="1" applyProtection="1">
      <alignment horizontal="center" vertical="center" wrapText="1"/>
      <protection hidden="1"/>
    </xf>
    <xf numFmtId="0" fontId="68" fillId="0" borderId="46" xfId="0" applyFont="1" applyBorder="1" applyAlignment="1" applyProtection="1">
      <alignment horizontal="center" vertical="center" wrapText="1"/>
      <protection hidden="1"/>
    </xf>
    <xf numFmtId="43" fontId="63" fillId="19" borderId="82" xfId="3" applyNumberFormat="1" applyFont="1" applyFill="1" applyBorder="1" applyAlignment="1" applyProtection="1">
      <alignment horizontal="center" vertical="center"/>
      <protection hidden="1"/>
    </xf>
    <xf numFmtId="43" fontId="63" fillId="19" borderId="83" xfId="3" applyNumberFormat="1" applyFont="1" applyFill="1" applyBorder="1" applyAlignment="1" applyProtection="1">
      <alignment horizontal="center" vertical="center"/>
      <protection hidden="1"/>
    </xf>
    <xf numFmtId="49" fontId="69" fillId="0" borderId="12" xfId="6" applyNumberFormat="1" applyFont="1" applyBorder="1" applyAlignment="1" applyProtection="1">
      <alignment horizontal="center" vertical="center" wrapText="1"/>
      <protection hidden="1"/>
    </xf>
    <xf numFmtId="49" fontId="69" fillId="0" borderId="33" xfId="6" applyNumberFormat="1" applyFont="1" applyBorder="1" applyAlignment="1" applyProtection="1">
      <alignment horizontal="center" vertical="center" wrapText="1"/>
      <protection hidden="1"/>
    </xf>
    <xf numFmtId="43" fontId="70" fillId="0" borderId="33" xfId="3" applyNumberFormat="1" applyFont="1" applyFill="1" applyBorder="1" applyAlignment="1" applyProtection="1">
      <alignment horizontal="center" vertical="center"/>
      <protection hidden="1"/>
    </xf>
    <xf numFmtId="0" fontId="71" fillId="0" borderId="12" xfId="0" applyFont="1" applyBorder="1" applyAlignment="1" applyProtection="1">
      <alignment horizontal="center" vertical="center" wrapText="1"/>
      <protection hidden="1"/>
    </xf>
    <xf numFmtId="0" fontId="73" fillId="0" borderId="47" xfId="0" applyFont="1" applyBorder="1" applyAlignment="1" applyProtection="1">
      <alignment vertical="center" wrapText="1"/>
      <protection hidden="1"/>
    </xf>
    <xf numFmtId="0" fontId="69" fillId="0" borderId="12" xfId="0" applyFont="1" applyBorder="1" applyAlignment="1" applyProtection="1">
      <alignment horizontal="center" vertical="center" wrapText="1"/>
      <protection hidden="1"/>
    </xf>
    <xf numFmtId="43" fontId="63" fillId="0" borderId="84" xfId="3" applyNumberFormat="1" applyFont="1" applyFill="1" applyBorder="1" applyAlignment="1" applyProtection="1">
      <alignment horizontal="center" vertical="center"/>
      <protection locked="0"/>
    </xf>
    <xf numFmtId="43" fontId="63" fillId="0" borderId="93" xfId="3" applyNumberFormat="1" applyFont="1" applyFill="1" applyBorder="1" applyAlignment="1" applyProtection="1">
      <alignment horizontal="center" vertical="center"/>
      <protection locked="0"/>
    </xf>
    <xf numFmtId="43" fontId="70" fillId="0" borderId="84" xfId="3" applyNumberFormat="1" applyFont="1" applyFill="1" applyBorder="1" applyAlignment="1" applyProtection="1">
      <alignment horizontal="center" vertical="center"/>
      <protection locked="0"/>
    </xf>
    <xf numFmtId="43" fontId="70" fillId="0" borderId="93" xfId="3" applyNumberFormat="1" applyFont="1" applyFill="1" applyBorder="1" applyAlignment="1" applyProtection="1">
      <alignment horizontal="center" vertical="center"/>
      <protection locked="0"/>
    </xf>
    <xf numFmtId="0" fontId="69" fillId="0" borderId="83" xfId="0" applyFont="1" applyBorder="1" applyAlignment="1" applyProtection="1">
      <alignment wrapText="1"/>
      <protection locked="0"/>
    </xf>
    <xf numFmtId="0" fontId="69" fillId="0" borderId="92" xfId="0" applyFont="1" applyBorder="1" applyAlignment="1" applyProtection="1">
      <alignment wrapText="1"/>
      <protection locked="0"/>
    </xf>
    <xf numFmtId="0" fontId="69" fillId="0" borderId="84" xfId="0" applyFont="1" applyBorder="1" applyAlignment="1" applyProtection="1">
      <alignment wrapText="1"/>
      <protection locked="0"/>
    </xf>
    <xf numFmtId="0" fontId="71" fillId="0" borderId="93" xfId="0" applyFont="1" applyBorder="1" applyAlignment="1" applyProtection="1">
      <alignment wrapText="1"/>
      <protection locked="0"/>
    </xf>
    <xf numFmtId="0" fontId="69" fillId="0" borderId="93" xfId="0" applyFont="1" applyBorder="1" applyAlignment="1" applyProtection="1">
      <alignment wrapText="1"/>
      <protection locked="0"/>
    </xf>
    <xf numFmtId="49" fontId="69" fillId="0" borderId="84" xfId="6" applyNumberFormat="1" applyFont="1" applyBorder="1" applyAlignment="1" applyProtection="1">
      <alignment vertical="center" wrapText="1"/>
      <protection locked="0"/>
    </xf>
    <xf numFmtId="49" fontId="69" fillId="0" borderId="93" xfId="6" applyNumberFormat="1" applyFont="1" applyBorder="1" applyAlignment="1" applyProtection="1">
      <alignment vertical="center" wrapText="1"/>
      <protection locked="0"/>
    </xf>
    <xf numFmtId="43" fontId="65" fillId="0" borderId="83" xfId="0" applyNumberFormat="1" applyFont="1" applyBorder="1" applyAlignment="1" applyProtection="1">
      <alignment vertical="center"/>
      <protection hidden="1"/>
    </xf>
    <xf numFmtId="43" fontId="65" fillId="0" borderId="84" xfId="0" applyNumberFormat="1" applyFont="1" applyBorder="1" applyAlignment="1" applyProtection="1">
      <alignment vertical="center"/>
      <protection hidden="1"/>
    </xf>
    <xf numFmtId="0" fontId="68" fillId="0" borderId="0" xfId="0" applyFont="1" applyAlignment="1" applyProtection="1">
      <alignment vertical="center" wrapText="1"/>
      <protection hidden="1"/>
    </xf>
    <xf numFmtId="0" fontId="67" fillId="0" borderId="0" xfId="0" applyFont="1" applyAlignment="1" applyProtection="1">
      <alignment horizontal="center" wrapText="1"/>
      <protection hidden="1"/>
    </xf>
    <xf numFmtId="0" fontId="66" fillId="0" borderId="45" xfId="0" applyFont="1" applyBorder="1" applyAlignment="1" applyProtection="1">
      <alignment horizontal="left" wrapText="1"/>
      <protection hidden="1"/>
    </xf>
    <xf numFmtId="0" fontId="66" fillId="0" borderId="41" xfId="0" applyFont="1" applyBorder="1" applyAlignment="1" applyProtection="1">
      <alignment horizontal="left" wrapText="1"/>
      <protection hidden="1"/>
    </xf>
    <xf numFmtId="0" fontId="68" fillId="0" borderId="28" xfId="0" applyFont="1" applyBorder="1" applyAlignment="1" applyProtection="1">
      <alignment horizontal="left" vertical="center" wrapText="1"/>
      <protection locked="0"/>
    </xf>
    <xf numFmtId="0" fontId="68" fillId="0" borderId="29" xfId="0" applyFont="1" applyBorder="1" applyAlignment="1" applyProtection="1">
      <alignment horizontal="left" vertical="center" wrapText="1"/>
      <protection locked="0"/>
    </xf>
    <xf numFmtId="0" fontId="66" fillId="0" borderId="46" xfId="0" applyFont="1" applyBorder="1" applyAlignment="1" applyProtection="1">
      <alignment horizontal="left" wrapText="1"/>
      <protection hidden="1"/>
    </xf>
    <xf numFmtId="0" fontId="66" fillId="0" borderId="47" xfId="0" applyFont="1" applyBorder="1" applyAlignment="1" applyProtection="1">
      <alignment horizontal="left" wrapText="1"/>
      <protection hidden="1"/>
    </xf>
    <xf numFmtId="0" fontId="66" fillId="0" borderId="21" xfId="0" applyFont="1" applyBorder="1" applyAlignment="1" applyProtection="1">
      <alignment horizontal="left" wrapText="1"/>
      <protection hidden="1"/>
    </xf>
    <xf numFmtId="0" fontId="66" fillId="0" borderId="40" xfId="0" applyFont="1" applyBorder="1" applyAlignment="1" applyProtection="1">
      <alignment horizontal="left" wrapText="1"/>
      <protection hidden="1"/>
    </xf>
    <xf numFmtId="0" fontId="50" fillId="0" borderId="36" xfId="0" applyFont="1" applyBorder="1" applyAlignment="1" applyProtection="1">
      <alignment horizontal="center" vertical="center" wrapText="1"/>
      <protection hidden="1"/>
    </xf>
    <xf numFmtId="0" fontId="50" fillId="0" borderId="79" xfId="0" applyFont="1" applyBorder="1" applyAlignment="1" applyProtection="1">
      <alignment horizontal="center" vertical="center" wrapText="1"/>
      <protection hidden="1"/>
    </xf>
    <xf numFmtId="0" fontId="50" fillId="0" borderId="80" xfId="0" applyFont="1" applyBorder="1" applyAlignment="1" applyProtection="1">
      <alignment horizontal="center" vertical="center" wrapText="1"/>
      <protection hidden="1"/>
    </xf>
    <xf numFmtId="0" fontId="11" fillId="18" borderId="79" xfId="0" applyFont="1" applyFill="1" applyBorder="1" applyAlignment="1" applyProtection="1">
      <alignment horizontal="right"/>
      <protection hidden="1"/>
    </xf>
    <xf numFmtId="0" fontId="11" fillId="18" borderId="13" xfId="0" applyFont="1" applyFill="1" applyBorder="1" applyAlignment="1" applyProtection="1">
      <alignment horizontal="right"/>
      <protection hidden="1"/>
    </xf>
    <xf numFmtId="0" fontId="51" fillId="0" borderId="31" xfId="0" applyFont="1" applyBorder="1" applyAlignment="1" applyProtection="1">
      <alignment horizontal="center" vertical="top" wrapText="1"/>
      <protection hidden="1"/>
    </xf>
    <xf numFmtId="0" fontId="51" fillId="0" borderId="32" xfId="0" applyFont="1" applyBorder="1" applyAlignment="1" applyProtection="1">
      <alignment horizontal="center" vertical="top" wrapText="1"/>
      <protection hidden="1"/>
    </xf>
    <xf numFmtId="0" fontId="51" fillId="0" borderId="44" xfId="0" applyFont="1" applyBorder="1" applyAlignment="1" applyProtection="1">
      <alignment horizontal="center" vertical="top" wrapText="1"/>
      <protection hidden="1"/>
    </xf>
    <xf numFmtId="0" fontId="11" fillId="18" borderId="32" xfId="0" applyFont="1" applyFill="1" applyBorder="1" applyAlignment="1" applyProtection="1">
      <alignment horizontal="right"/>
      <protection hidden="1"/>
    </xf>
    <xf numFmtId="0" fontId="11" fillId="18" borderId="23" xfId="0" applyFont="1" applyFill="1" applyBorder="1" applyAlignment="1" applyProtection="1">
      <alignment horizontal="right"/>
      <protection hidden="1"/>
    </xf>
    <xf numFmtId="14" fontId="50" fillId="0" borderId="43" xfId="0" applyNumberFormat="1" applyFont="1" applyBorder="1" applyAlignment="1" applyProtection="1">
      <alignment horizontal="center" vertical="center"/>
      <protection locked="0" hidden="1"/>
    </xf>
    <xf numFmtId="0" fontId="50" fillId="0" borderId="44" xfId="0" applyFont="1" applyBorder="1" applyAlignment="1" applyProtection="1">
      <alignment horizontal="center" vertical="center"/>
      <protection locked="0" hidden="1"/>
    </xf>
    <xf numFmtId="0" fontId="50" fillId="0" borderId="1" xfId="0" applyFont="1" applyBorder="1" applyAlignment="1" applyProtection="1">
      <alignment horizontal="center" vertical="center"/>
      <protection locked="0" hidden="1"/>
    </xf>
    <xf numFmtId="0" fontId="50" fillId="0" borderId="42" xfId="0" applyFont="1" applyBorder="1" applyAlignment="1" applyProtection="1">
      <alignment horizontal="center" vertical="center"/>
      <protection locked="0" hidden="1"/>
    </xf>
    <xf numFmtId="0" fontId="55" fillId="0" borderId="0" xfId="0" applyFont="1" applyAlignment="1" applyProtection="1">
      <alignment horizontal="center" vertical="center"/>
      <protection hidden="1"/>
    </xf>
    <xf numFmtId="0" fontId="50" fillId="0" borderId="0" xfId="0" applyFont="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50" fillId="0" borderId="11" xfId="0" applyFont="1" applyBorder="1" applyAlignment="1" applyProtection="1">
      <alignment horizontal="center" vertical="center"/>
      <protection hidden="1"/>
    </xf>
    <xf numFmtId="0" fontId="11" fillId="18" borderId="79" xfId="0" applyFont="1" applyFill="1" applyBorder="1" applyAlignment="1" applyProtection="1">
      <alignment horizontal="right" wrapText="1"/>
      <protection hidden="1"/>
    </xf>
    <xf numFmtId="0" fontId="11" fillId="18" borderId="13" xfId="0" applyFont="1" applyFill="1" applyBorder="1" applyAlignment="1" applyProtection="1">
      <alignment horizontal="right" wrapText="1"/>
      <protection hidden="1"/>
    </xf>
    <xf numFmtId="1" fontId="8" fillId="0" borderId="0" xfId="0" applyNumberFormat="1" applyFont="1" applyAlignment="1" applyProtection="1">
      <alignment horizontal="left" vertical="center"/>
      <protection hidden="1"/>
    </xf>
    <xf numFmtId="1" fontId="6" fillId="0" borderId="0" xfId="0" applyNumberFormat="1" applyFont="1" applyAlignment="1" applyProtection="1">
      <alignment horizontal="left" vertical="center"/>
      <protection hidden="1"/>
    </xf>
    <xf numFmtId="0" fontId="54" fillId="0" borderId="0" xfId="0" applyFont="1" applyAlignment="1" applyProtection="1">
      <alignment horizontal="left" vertical="center"/>
      <protection hidden="1"/>
    </xf>
    <xf numFmtId="0" fontId="50" fillId="0" borderId="0" xfId="0" applyFont="1" applyAlignment="1" applyProtection="1">
      <alignment horizontal="left" vertical="center"/>
      <protection hidden="1"/>
    </xf>
    <xf numFmtId="1" fontId="8" fillId="0" borderId="0" xfId="0" applyNumberFormat="1" applyFont="1" applyAlignment="1" applyProtection="1">
      <alignment horizontal="right" vertical="center"/>
      <protection hidden="1"/>
    </xf>
    <xf numFmtId="0" fontId="61" fillId="0" borderId="78" xfId="0" applyFont="1" applyBorder="1" applyAlignment="1" applyProtection="1">
      <alignment horizontal="left" vertical="center" wrapText="1"/>
      <protection hidden="1"/>
    </xf>
    <xf numFmtId="0" fontId="61" fillId="0" borderId="10" xfId="0" applyFont="1" applyBorder="1" applyAlignment="1" applyProtection="1">
      <alignment horizontal="left" vertical="center" wrapText="1"/>
      <protection hidden="1"/>
    </xf>
    <xf numFmtId="0" fontId="61" fillId="0" borderId="39" xfId="0" applyFont="1" applyBorder="1" applyAlignment="1" applyProtection="1">
      <alignment horizontal="left" vertical="center" wrapText="1"/>
      <protection hidden="1"/>
    </xf>
    <xf numFmtId="0" fontId="7" fillId="18" borderId="10" xfId="0" applyFont="1" applyFill="1" applyBorder="1" applyAlignment="1" applyProtection="1">
      <alignment horizontal="right" vertical="center"/>
      <protection hidden="1"/>
    </xf>
    <xf numFmtId="0" fontId="7" fillId="18" borderId="20" xfId="0" applyFont="1" applyFill="1" applyBorder="1" applyAlignment="1" applyProtection="1">
      <alignment horizontal="right" vertical="center"/>
      <protection hidden="1"/>
    </xf>
    <xf numFmtId="0" fontId="7" fillId="17" borderId="38" xfId="0" applyFont="1" applyFill="1" applyBorder="1" applyAlignment="1" applyProtection="1">
      <alignment horizontal="center" vertical="center"/>
      <protection hidden="1"/>
    </xf>
    <xf numFmtId="0" fontId="7" fillId="17" borderId="39" xfId="0" applyFont="1" applyFill="1" applyBorder="1" applyAlignment="1" applyProtection="1">
      <alignment horizontal="center" vertical="center"/>
      <protection hidden="1"/>
    </xf>
    <xf numFmtId="0" fontId="56" fillId="17" borderId="46" xfId="0" applyFont="1" applyFill="1" applyBorder="1" applyAlignment="1" applyProtection="1">
      <alignment horizontal="center" vertical="center" wrapText="1"/>
      <protection hidden="1"/>
    </xf>
    <xf numFmtId="0" fontId="50" fillId="17" borderId="47" xfId="0" applyFont="1" applyFill="1" applyBorder="1" applyAlignment="1" applyProtection="1">
      <alignment vertical="center"/>
      <protection hidden="1"/>
    </xf>
    <xf numFmtId="164" fontId="53" fillId="14" borderId="28" xfId="0" applyNumberFormat="1" applyFont="1" applyFill="1" applyBorder="1" applyAlignment="1">
      <alignment horizontal="left" vertical="center" wrapText="1"/>
    </xf>
    <xf numFmtId="164" fontId="53" fillId="14" borderId="33" xfId="0" applyNumberFormat="1" applyFont="1" applyFill="1" applyBorder="1" applyAlignment="1">
      <alignment horizontal="left" vertical="center" wrapText="1"/>
    </xf>
    <xf numFmtId="164" fontId="53" fillId="14" borderId="29" xfId="0" applyNumberFormat="1" applyFont="1" applyFill="1" applyBorder="1" applyAlignment="1">
      <alignment horizontal="left" vertical="center" wrapText="1"/>
    </xf>
    <xf numFmtId="164" fontId="53" fillId="14" borderId="28" xfId="0" applyNumberFormat="1" applyFont="1" applyFill="1" applyBorder="1" applyAlignment="1">
      <alignment horizontal="center" vertical="center" wrapText="1"/>
    </xf>
    <xf numFmtId="164" fontId="53" fillId="14" borderId="33" xfId="0" applyNumberFormat="1" applyFont="1" applyFill="1" applyBorder="1" applyAlignment="1">
      <alignment horizontal="center" vertical="center" wrapText="1"/>
    </xf>
    <xf numFmtId="164" fontId="53" fillId="14" borderId="29" xfId="0" applyNumberFormat="1" applyFont="1" applyFill="1" applyBorder="1" applyAlignment="1">
      <alignment horizontal="center" vertical="center" wrapText="1"/>
    </xf>
    <xf numFmtId="0" fontId="53" fillId="18" borderId="46" xfId="0" applyFont="1" applyFill="1" applyBorder="1" applyAlignment="1" applyProtection="1">
      <alignment horizontal="center" vertical="center"/>
      <protection hidden="1"/>
    </xf>
    <xf numFmtId="0" fontId="53" fillId="18" borderId="30" xfId="0" applyFont="1" applyFill="1" applyBorder="1" applyAlignment="1" applyProtection="1">
      <alignment horizontal="center" vertical="center"/>
      <protection hidden="1"/>
    </xf>
    <xf numFmtId="0" fontId="53" fillId="18" borderId="47" xfId="0" applyFont="1" applyFill="1" applyBorder="1" applyAlignment="1" applyProtection="1">
      <alignment horizontal="center" vertical="center"/>
      <protection hidden="1"/>
    </xf>
    <xf numFmtId="0" fontId="7" fillId="17" borderId="12" xfId="0" applyFont="1" applyFill="1" applyBorder="1" applyAlignment="1" applyProtection="1">
      <alignment horizontal="right" vertical="center" wrapText="1"/>
      <protection hidden="1"/>
    </xf>
    <xf numFmtId="165" fontId="50" fillId="14" borderId="12" xfId="0" applyNumberFormat="1" applyFont="1" applyFill="1" applyBorder="1" applyAlignment="1">
      <alignment horizontal="center" vertical="center" wrapText="1"/>
    </xf>
    <xf numFmtId="166" fontId="50" fillId="14" borderId="12" xfId="0" applyNumberFormat="1" applyFont="1" applyFill="1" applyBorder="1" applyAlignment="1">
      <alignment horizontal="center" vertical="center"/>
    </xf>
    <xf numFmtId="43" fontId="8" fillId="0" borderId="0" xfId="0" applyNumberFormat="1" applyFont="1" applyAlignment="1" applyProtection="1">
      <alignment horizontal="right" vertical="center"/>
      <protection hidden="1"/>
    </xf>
    <xf numFmtId="0" fontId="7" fillId="17" borderId="0" xfId="0" applyFont="1" applyFill="1" applyAlignment="1" applyProtection="1">
      <alignment horizontal="left" vertical="center"/>
      <protection hidden="1"/>
    </xf>
    <xf numFmtId="0" fontId="6" fillId="17" borderId="0" xfId="0" applyFont="1" applyFill="1" applyAlignment="1" applyProtection="1">
      <alignment vertical="center"/>
      <protection hidden="1"/>
    </xf>
    <xf numFmtId="0" fontId="55" fillId="17" borderId="0" xfId="0" applyFont="1" applyFill="1" applyAlignment="1" applyProtection="1">
      <alignment horizontal="left" vertical="center"/>
      <protection hidden="1"/>
    </xf>
    <xf numFmtId="0" fontId="50" fillId="17" borderId="0" xfId="0" applyFont="1" applyFill="1" applyAlignment="1" applyProtection="1">
      <alignment horizontal="left" vertical="center"/>
      <protection hidden="1"/>
    </xf>
    <xf numFmtId="0" fontId="7" fillId="17" borderId="0" xfId="0" applyFont="1" applyFill="1" applyAlignment="1" applyProtection="1">
      <alignment horizontal="right" vertical="center"/>
      <protection hidden="1"/>
    </xf>
    <xf numFmtId="43" fontId="6" fillId="0" borderId="0" xfId="0" applyNumberFormat="1" applyFont="1" applyAlignment="1" applyProtection="1">
      <alignment horizontal="right" vertical="center"/>
      <protection hidden="1"/>
    </xf>
    <xf numFmtId="0" fontId="7" fillId="0" borderId="0" xfId="0" applyFont="1" applyAlignment="1">
      <alignment horizontal="left" vertical="center"/>
    </xf>
    <xf numFmtId="0" fontId="50" fillId="0" borderId="0" xfId="0" applyFont="1" applyAlignment="1">
      <alignment vertical="center"/>
    </xf>
    <xf numFmtId="0" fontId="50" fillId="17" borderId="0" xfId="0" applyFont="1" applyFill="1" applyAlignment="1" applyProtection="1">
      <alignment vertical="center"/>
      <protection hidden="1"/>
    </xf>
    <xf numFmtId="0" fontId="7" fillId="17" borderId="0" xfId="0" applyFont="1" applyFill="1" applyAlignment="1" applyProtection="1">
      <alignment horizontal="right" vertical="center" wrapText="1"/>
      <protection hidden="1"/>
    </xf>
    <xf numFmtId="43" fontId="8" fillId="0" borderId="0" xfId="0" applyNumberFormat="1" applyFont="1" applyAlignment="1" applyProtection="1">
      <alignment horizontal="left" vertical="center"/>
      <protection hidden="1"/>
    </xf>
    <xf numFmtId="43" fontId="6" fillId="0" borderId="0" xfId="0" applyNumberFormat="1" applyFont="1" applyAlignment="1" applyProtection="1">
      <alignment horizontal="left" vertical="center"/>
      <protection hidden="1"/>
    </xf>
    <xf numFmtId="0" fontId="25" fillId="0" borderId="53" xfId="0" applyFont="1" applyBorder="1" applyAlignment="1">
      <alignment horizontal="center" wrapText="1"/>
    </xf>
    <xf numFmtId="0" fontId="25" fillId="0" borderId="54" xfId="0" applyFont="1" applyBorder="1" applyAlignment="1">
      <alignment horizontal="center" wrapText="1"/>
    </xf>
    <xf numFmtId="0" fontId="0" fillId="0" borderId="54" xfId="0" applyBorder="1" applyAlignment="1">
      <alignment horizontal="center" wrapText="1"/>
    </xf>
    <xf numFmtId="0" fontId="25" fillId="0" borderId="55" xfId="0" applyFont="1" applyBorder="1" applyAlignment="1">
      <alignment horizontal="center" wrapText="1"/>
    </xf>
    <xf numFmtId="0" fontId="20" fillId="7" borderId="53" xfId="0" applyFont="1" applyFill="1" applyBorder="1" applyAlignment="1">
      <alignment horizontal="center" vertical="center" wrapText="1"/>
    </xf>
    <xf numFmtId="0" fontId="0" fillId="0" borderId="54" xfId="0" applyBorder="1" applyAlignment="1">
      <alignment vertical="center" wrapText="1"/>
    </xf>
    <xf numFmtId="0" fontId="0" fillId="0" borderId="55" xfId="0" applyBorder="1" applyAlignment="1">
      <alignment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8" borderId="56" xfId="0" applyFont="1" applyFill="1" applyBorder="1" applyAlignment="1">
      <alignment vertical="center" wrapText="1"/>
    </xf>
    <xf numFmtId="0" fontId="16" fillId="8" borderId="57" xfId="0" applyFont="1" applyFill="1" applyBorder="1" applyAlignment="1">
      <alignment vertical="center" wrapText="1"/>
    </xf>
    <xf numFmtId="0" fontId="16" fillId="8" borderId="58" xfId="0" applyFont="1" applyFill="1" applyBorder="1" applyAlignment="1">
      <alignment vertical="center" wrapText="1"/>
    </xf>
    <xf numFmtId="0" fontId="37" fillId="8" borderId="59" xfId="0" applyFont="1" applyFill="1" applyBorder="1" applyAlignment="1">
      <alignment vertical="top" wrapText="1"/>
    </xf>
    <xf numFmtId="0" fontId="37" fillId="8" borderId="9" xfId="0" applyFont="1" applyFill="1" applyBorder="1" applyAlignment="1">
      <alignment vertical="top" wrapText="1"/>
    </xf>
    <xf numFmtId="0" fontId="37" fillId="8" borderId="60" xfId="0" applyFont="1" applyFill="1" applyBorder="1" applyAlignment="1">
      <alignment vertical="top" wrapText="1"/>
    </xf>
    <xf numFmtId="0" fontId="16" fillId="8" borderId="61" xfId="0" applyFont="1" applyFill="1" applyBorder="1" applyAlignment="1">
      <alignment vertical="center" wrapText="1"/>
    </xf>
    <xf numFmtId="0" fontId="16" fillId="8" borderId="54" xfId="0" applyFont="1" applyFill="1" applyBorder="1" applyAlignment="1">
      <alignment vertical="center" wrapText="1"/>
    </xf>
    <xf numFmtId="0" fontId="16" fillId="8" borderId="55" xfId="0" applyFont="1" applyFill="1" applyBorder="1" applyAlignment="1">
      <alignment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0" fontId="19" fillId="2" borderId="5" xfId="0" applyFont="1" applyFill="1" applyBorder="1" applyAlignment="1">
      <alignment horizontal="center" vertical="top" wrapText="1"/>
    </xf>
    <xf numFmtId="0" fontId="16" fillId="8" borderId="53" xfId="0" applyFont="1" applyFill="1" applyBorder="1" applyAlignment="1">
      <alignment vertical="center" wrapText="1"/>
    </xf>
    <xf numFmtId="0" fontId="16" fillId="5" borderId="62" xfId="0" applyFont="1" applyFill="1" applyBorder="1" applyAlignment="1">
      <alignment vertical="center" wrapText="1"/>
    </xf>
    <xf numFmtId="0" fontId="16" fillId="5" borderId="63" xfId="0" applyFont="1" applyFill="1" applyBorder="1" applyAlignment="1">
      <alignment vertical="center" wrapText="1"/>
    </xf>
    <xf numFmtId="0" fontId="16" fillId="5" borderId="64" xfId="0" applyFont="1" applyFill="1" applyBorder="1" applyAlignment="1">
      <alignment vertical="center" wrapText="1"/>
    </xf>
    <xf numFmtId="0" fontId="35" fillId="10" borderId="65" xfId="0" applyFont="1" applyFill="1" applyBorder="1" applyAlignment="1" applyProtection="1">
      <alignment horizontal="center" vertical="center" wrapText="1"/>
      <protection locked="0"/>
    </xf>
    <xf numFmtId="0" fontId="35" fillId="10" borderId="64" xfId="0" applyFont="1" applyFill="1" applyBorder="1" applyAlignment="1" applyProtection="1">
      <alignment horizontal="center" vertical="center" wrapText="1"/>
      <protection locked="0"/>
    </xf>
    <xf numFmtId="0" fontId="16" fillId="5" borderId="65" xfId="0" applyFont="1" applyFill="1" applyBorder="1" applyAlignment="1">
      <alignment vertical="center" wrapText="1"/>
    </xf>
    <xf numFmtId="0" fontId="16" fillId="2" borderId="1" xfId="0" applyFont="1" applyFill="1" applyBorder="1" applyAlignment="1">
      <alignment vertical="center" wrapText="1"/>
    </xf>
    <xf numFmtId="0" fontId="16" fillId="2" borderId="3" xfId="0" applyFont="1" applyFill="1" applyBorder="1" applyAlignment="1">
      <alignment vertical="center" wrapText="1"/>
    </xf>
    <xf numFmtId="0" fontId="16" fillId="2" borderId="13" xfId="0" applyFont="1" applyFill="1" applyBorder="1" applyAlignment="1">
      <alignment vertical="center" wrapText="1"/>
    </xf>
    <xf numFmtId="0" fontId="20" fillId="0" borderId="53" xfId="0" applyFont="1" applyBorder="1" applyAlignment="1">
      <alignment horizontal="center" vertical="center"/>
    </xf>
    <xf numFmtId="0" fontId="20" fillId="0" borderId="66" xfId="0" applyFont="1" applyBorder="1" applyAlignment="1">
      <alignment horizontal="center" vertical="center"/>
    </xf>
    <xf numFmtId="0" fontId="38" fillId="10" borderId="65" xfId="0" applyFont="1" applyFill="1" applyBorder="1" applyAlignment="1" applyProtection="1">
      <alignment horizontal="center" vertical="center" wrapText="1"/>
      <protection locked="0"/>
    </xf>
    <xf numFmtId="0" fontId="38" fillId="10" borderId="67" xfId="0" applyFont="1" applyFill="1" applyBorder="1" applyAlignment="1" applyProtection="1">
      <alignment horizontal="center" vertical="center" wrapText="1"/>
      <protection locked="0"/>
    </xf>
    <xf numFmtId="0" fontId="39" fillId="2" borderId="5" xfId="0" applyFont="1" applyFill="1" applyBorder="1" applyAlignment="1">
      <alignment horizontal="center" vertical="top" wrapText="1"/>
    </xf>
    <xf numFmtId="0" fontId="16" fillId="4" borderId="25" xfId="0" applyFont="1" applyFill="1" applyBorder="1" applyAlignment="1">
      <alignment horizontal="center" wrapText="1"/>
    </xf>
    <xf numFmtId="0" fontId="16" fillId="4" borderId="26" xfId="0" applyFont="1" applyFill="1" applyBorder="1" applyAlignment="1">
      <alignment horizontal="center" wrapText="1"/>
    </xf>
    <xf numFmtId="0" fontId="16" fillId="4" borderId="22" xfId="0" applyFont="1" applyFill="1" applyBorder="1" applyAlignment="1">
      <alignment horizontal="center" wrapText="1"/>
    </xf>
    <xf numFmtId="0" fontId="40" fillId="4" borderId="6" xfId="0" applyFont="1" applyFill="1" applyBorder="1" applyAlignment="1">
      <alignment horizontal="right" vertical="center" wrapText="1"/>
    </xf>
    <xf numFmtId="0" fontId="33" fillId="10" borderId="4" xfId="0" applyFont="1" applyFill="1" applyBorder="1" applyAlignment="1" applyProtection="1">
      <alignment horizontal="center" vertical="center" wrapText="1"/>
      <protection locked="0"/>
    </xf>
    <xf numFmtId="0" fontId="33" fillId="10" borderId="19" xfId="0" applyFont="1" applyFill="1" applyBorder="1" applyAlignment="1" applyProtection="1">
      <alignment horizontal="center" vertical="center" wrapText="1"/>
      <protection locked="0"/>
    </xf>
    <xf numFmtId="0" fontId="16" fillId="4" borderId="4" xfId="0" applyFont="1" applyFill="1" applyBorder="1" applyAlignment="1">
      <alignment horizontal="center" wrapText="1"/>
    </xf>
    <xf numFmtId="0" fontId="16" fillId="4" borderId="2" xfId="0" applyFont="1" applyFill="1" applyBorder="1" applyAlignment="1">
      <alignment horizontal="center" wrapText="1"/>
    </xf>
    <xf numFmtId="0" fontId="16" fillId="4" borderId="19" xfId="0" applyFont="1" applyFill="1" applyBorder="1" applyAlignment="1">
      <alignment horizontal="center" wrapText="1"/>
    </xf>
    <xf numFmtId="0" fontId="16" fillId="3" borderId="1" xfId="0" applyFont="1" applyFill="1" applyBorder="1" applyAlignment="1">
      <alignment vertical="center" wrapText="1"/>
    </xf>
    <xf numFmtId="0" fontId="16" fillId="3" borderId="3" xfId="0" applyFont="1" applyFill="1" applyBorder="1" applyAlignment="1">
      <alignment vertical="center" wrapText="1"/>
    </xf>
    <xf numFmtId="0" fontId="16" fillId="3" borderId="13" xfId="0" applyFont="1" applyFill="1" applyBorder="1" applyAlignment="1">
      <alignment vertical="center" wrapText="1"/>
    </xf>
    <xf numFmtId="0" fontId="40" fillId="3" borderId="5" xfId="0" applyFont="1" applyFill="1" applyBorder="1" applyAlignment="1">
      <alignment horizontal="right" vertical="top" wrapText="1"/>
    </xf>
    <xf numFmtId="0" fontId="40" fillId="3" borderId="6" xfId="0" applyFont="1" applyFill="1" applyBorder="1" applyAlignment="1">
      <alignment horizontal="right" vertical="center" wrapText="1"/>
    </xf>
    <xf numFmtId="0" fontId="16" fillId="4" borderId="1" xfId="0" applyFont="1" applyFill="1" applyBorder="1" applyAlignment="1">
      <alignment vertical="center" wrapText="1"/>
    </xf>
    <xf numFmtId="0" fontId="20" fillId="0" borderId="3" xfId="0" applyFont="1" applyBorder="1" applyAlignment="1">
      <alignment vertical="center"/>
    </xf>
    <xf numFmtId="0" fontId="20" fillId="0" borderId="13" xfId="0" applyFont="1" applyBorder="1" applyAlignment="1">
      <alignment vertical="center"/>
    </xf>
    <xf numFmtId="0" fontId="16" fillId="11" borderId="27" xfId="0" applyFont="1" applyFill="1" applyBorder="1" applyAlignment="1">
      <alignment horizontal="center" vertical="top" wrapText="1"/>
    </xf>
    <xf numFmtId="0" fontId="16" fillId="4" borderId="1"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 xfId="0" applyFont="1" applyFill="1" applyBorder="1" applyAlignment="1">
      <alignment horizontal="center" vertical="top" wrapText="1"/>
    </xf>
    <xf numFmtId="0" fontId="16" fillId="4" borderId="13" xfId="0" applyFont="1" applyFill="1" applyBorder="1" applyAlignment="1">
      <alignment horizontal="center" vertical="top" wrapText="1"/>
    </xf>
    <xf numFmtId="0" fontId="40" fillId="4" borderId="5" xfId="0" applyFont="1" applyFill="1" applyBorder="1" applyAlignment="1">
      <alignment horizontal="right" vertical="center" wrapText="1"/>
    </xf>
    <xf numFmtId="0" fontId="33" fillId="10" borderId="1" xfId="0" applyFont="1" applyFill="1" applyBorder="1" applyAlignment="1" applyProtection="1">
      <alignment horizontal="center" vertical="center" wrapText="1"/>
      <protection locked="0"/>
    </xf>
    <xf numFmtId="0" fontId="33" fillId="10" borderId="13" xfId="0" applyFont="1" applyFill="1" applyBorder="1" applyAlignment="1" applyProtection="1">
      <alignment horizontal="center" vertical="center" wrapText="1"/>
      <protection locked="0"/>
    </xf>
    <xf numFmtId="0" fontId="33" fillId="10" borderId="5" xfId="0" applyFont="1" applyFill="1" applyBorder="1" applyAlignment="1" applyProtection="1">
      <alignment horizontal="center" vertical="center" wrapText="1"/>
      <protection locked="0"/>
    </xf>
    <xf numFmtId="0" fontId="40" fillId="11" borderId="5" xfId="0" applyFont="1" applyFill="1" applyBorder="1" applyAlignment="1">
      <alignment horizontal="right" vertical="top" wrapText="1"/>
    </xf>
    <xf numFmtId="0" fontId="40" fillId="11" borderId="6" xfId="0" applyFont="1" applyFill="1" applyBorder="1" applyAlignment="1">
      <alignment horizontal="right" vertical="center" wrapText="1"/>
    </xf>
    <xf numFmtId="0" fontId="33" fillId="10" borderId="6" xfId="0" applyFont="1" applyFill="1" applyBorder="1" applyAlignment="1" applyProtection="1">
      <alignment horizontal="center" vertical="center" wrapText="1"/>
      <protection locked="0"/>
    </xf>
    <xf numFmtId="0" fontId="16" fillId="7" borderId="1" xfId="0" applyFont="1" applyFill="1" applyBorder="1" applyAlignment="1">
      <alignment vertical="center" wrapText="1"/>
    </xf>
    <xf numFmtId="0" fontId="16" fillId="7" borderId="3" xfId="0" applyFont="1" applyFill="1" applyBorder="1" applyAlignment="1">
      <alignment vertical="center" wrapText="1"/>
    </xf>
    <xf numFmtId="0" fontId="16" fillId="7" borderId="13" xfId="0" applyFont="1" applyFill="1" applyBorder="1" applyAlignment="1">
      <alignment vertical="center" wrapText="1"/>
    </xf>
    <xf numFmtId="0" fontId="16" fillId="11" borderId="5" xfId="0" applyFont="1" applyFill="1" applyBorder="1" applyAlignment="1">
      <alignment horizontal="center" vertical="top" wrapText="1"/>
    </xf>
    <xf numFmtId="0" fontId="40" fillId="11" borderId="5" xfId="0" applyFont="1" applyFill="1" applyBorder="1" applyAlignment="1">
      <alignment horizontal="right" vertical="center" wrapText="1"/>
    </xf>
    <xf numFmtId="0" fontId="40" fillId="7" borderId="1" xfId="0" applyFont="1" applyFill="1" applyBorder="1" applyAlignment="1">
      <alignment horizontal="right" vertical="center" wrapText="1"/>
    </xf>
    <xf numFmtId="0" fontId="40" fillId="7" borderId="3" xfId="0" applyFont="1" applyFill="1" applyBorder="1" applyAlignment="1">
      <alignment horizontal="right" vertical="center" wrapText="1"/>
    </xf>
    <xf numFmtId="0" fontId="40" fillId="7" borderId="13" xfId="0" applyFont="1" applyFill="1" applyBorder="1" applyAlignment="1">
      <alignment horizontal="right" vertical="center" wrapText="1"/>
    </xf>
    <xf numFmtId="0" fontId="16" fillId="7" borderId="1" xfId="0" applyFont="1" applyFill="1" applyBorder="1" applyAlignment="1">
      <alignment horizontal="center" vertical="top" wrapText="1"/>
    </xf>
    <xf numFmtId="0" fontId="16" fillId="7" borderId="3" xfId="0" applyFont="1" applyFill="1" applyBorder="1" applyAlignment="1">
      <alignment horizontal="center" vertical="top" wrapText="1"/>
    </xf>
    <xf numFmtId="0" fontId="16" fillId="7" borderId="13" xfId="0" applyFont="1" applyFill="1" applyBorder="1" applyAlignment="1">
      <alignment horizontal="center" vertical="top" wrapText="1"/>
    </xf>
    <xf numFmtId="0" fontId="16" fillId="7" borderId="5" xfId="0" applyFont="1" applyFill="1" applyBorder="1" applyAlignment="1">
      <alignment horizontal="center" vertical="top" wrapText="1"/>
    </xf>
    <xf numFmtId="0" fontId="16" fillId="7" borderId="1"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40" fillId="2" borderId="5" xfId="0" applyFont="1" applyFill="1" applyBorder="1" applyAlignment="1">
      <alignment horizontal="right" vertical="top" wrapText="1"/>
    </xf>
    <xf numFmtId="0" fontId="41" fillId="10" borderId="1" xfId="0" applyFont="1" applyFill="1" applyBorder="1" applyAlignment="1" applyProtection="1">
      <alignment horizontal="center" vertical="center" wrapText="1"/>
      <protection locked="0"/>
    </xf>
    <xf numFmtId="0" fontId="41" fillId="10" borderId="13" xfId="0" applyFont="1" applyFill="1" applyBorder="1" applyAlignment="1" applyProtection="1">
      <alignment horizontal="center" vertical="center" wrapText="1"/>
      <protection locked="0"/>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7" xfId="0" applyFont="1" applyFill="1" applyBorder="1" applyAlignment="1">
      <alignment horizontal="center" vertical="top" wrapText="1"/>
    </xf>
    <xf numFmtId="0" fontId="42" fillId="0" borderId="0" xfId="0" applyFont="1" applyAlignment="1">
      <alignment vertical="top" wrapText="1"/>
    </xf>
    <xf numFmtId="0" fontId="16" fillId="2" borderId="5" xfId="0" applyFont="1" applyFill="1" applyBorder="1" applyAlignment="1">
      <alignment vertical="top" wrapText="1"/>
    </xf>
    <xf numFmtId="0" fontId="0" fillId="0" borderId="55" xfId="0" applyBorder="1" applyAlignment="1">
      <alignment horizontal="center" wrapText="1"/>
    </xf>
    <xf numFmtId="0" fontId="20" fillId="0" borderId="55" xfId="0" applyFont="1" applyBorder="1" applyAlignment="1">
      <alignment horizontal="center" vertical="center"/>
    </xf>
    <xf numFmtId="0" fontId="38" fillId="10" borderId="64" xfId="0" applyFont="1" applyFill="1" applyBorder="1" applyAlignment="1" applyProtection="1">
      <alignment horizontal="center" vertical="center" wrapText="1"/>
      <protection locked="0"/>
    </xf>
    <xf numFmtId="0" fontId="43" fillId="0" borderId="0" xfId="0" applyFont="1" applyAlignment="1">
      <alignment vertical="top" wrapText="1"/>
    </xf>
    <xf numFmtId="164" fontId="0" fillId="10" borderId="26" xfId="0" applyNumberFormat="1" applyFill="1" applyBorder="1" applyAlignment="1" applyProtection="1">
      <alignment vertical="center"/>
      <protection locked="0"/>
    </xf>
    <xf numFmtId="0" fontId="15" fillId="10" borderId="11" xfId="0" applyFont="1" applyFill="1" applyBorder="1" applyAlignment="1" applyProtection="1">
      <alignment horizontal="center"/>
      <protection locked="0"/>
    </xf>
    <xf numFmtId="0" fontId="44" fillId="0" borderId="30" xfId="0" applyFont="1" applyBorder="1" applyAlignment="1">
      <alignment horizontal="center"/>
    </xf>
    <xf numFmtId="0" fontId="13" fillId="0" borderId="2" xfId="0" applyFont="1" applyBorder="1" applyAlignment="1">
      <alignment horizontal="center" vertical="center"/>
    </xf>
    <xf numFmtId="0" fontId="14" fillId="4" borderId="6" xfId="4" applyFont="1" applyFill="1" applyBorder="1" applyAlignment="1" applyProtection="1">
      <alignment vertical="center" wrapText="1"/>
    </xf>
    <xf numFmtId="0" fontId="14" fillId="4" borderId="7" xfId="4" applyFont="1" applyFill="1" applyBorder="1" applyAlignment="1" applyProtection="1">
      <alignment vertical="center" wrapText="1"/>
    </xf>
    <xf numFmtId="0" fontId="13" fillId="4" borderId="5" xfId="0" applyFont="1" applyFill="1" applyBorder="1" applyAlignment="1">
      <alignment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13" fillId="4" borderId="5" xfId="0" applyFont="1" applyFill="1" applyBorder="1" applyAlignment="1">
      <alignment horizontal="left" vertical="center"/>
    </xf>
    <xf numFmtId="0" fontId="0" fillId="2" borderId="5" xfId="0" applyFill="1" applyBorder="1" applyAlignment="1">
      <alignment wrapText="1"/>
    </xf>
    <xf numFmtId="0" fontId="0" fillId="2" borderId="1" xfId="0" applyFill="1" applyBorder="1" applyAlignment="1">
      <alignment wrapText="1"/>
    </xf>
    <xf numFmtId="0" fontId="0" fillId="2" borderId="5" xfId="0" applyFill="1" applyBorder="1"/>
    <xf numFmtId="0" fontId="0" fillId="2" borderId="5" xfId="0" applyFill="1" applyBorder="1" applyAlignment="1">
      <alignment horizontal="left"/>
    </xf>
    <xf numFmtId="0" fontId="0" fillId="2" borderId="2" xfId="0" applyFill="1" applyBorder="1" applyAlignment="1">
      <alignment horizontal="right"/>
    </xf>
    <xf numFmtId="0" fontId="0" fillId="2" borderId="0" xfId="0" applyFill="1" applyAlignment="1">
      <alignment horizontal="right"/>
    </xf>
    <xf numFmtId="0" fontId="26" fillId="0" borderId="0" xfId="0" applyFont="1" applyAlignment="1">
      <alignment vertical="center" wrapText="1"/>
    </xf>
    <xf numFmtId="0" fontId="29" fillId="10" borderId="26" xfId="0" applyFont="1" applyFill="1" applyBorder="1" applyAlignment="1" applyProtection="1">
      <alignment vertical="center"/>
      <protection locked="0"/>
    </xf>
    <xf numFmtId="0" fontId="0" fillId="10" borderId="26" xfId="0" applyFill="1" applyBorder="1" applyAlignment="1" applyProtection="1">
      <alignment vertical="center"/>
      <protection locked="0"/>
    </xf>
    <xf numFmtId="0" fontId="0" fillId="2" borderId="14" xfId="0" applyFill="1" applyBorder="1" applyAlignment="1">
      <alignment horizontal="right"/>
    </xf>
    <xf numFmtId="0" fontId="30" fillId="2" borderId="0" xfId="0" applyFont="1" applyFill="1" applyAlignment="1">
      <alignment horizontal="right"/>
    </xf>
    <xf numFmtId="0" fontId="0" fillId="11" borderId="1" xfId="0" applyFill="1" applyBorder="1" applyAlignment="1">
      <alignment horizontal="right"/>
    </xf>
    <xf numFmtId="0" fontId="0" fillId="11" borderId="3" xfId="0" applyFill="1" applyBorder="1" applyAlignment="1">
      <alignment horizontal="right"/>
    </xf>
    <xf numFmtId="0" fontId="0" fillId="11" borderId="13" xfId="0" applyFill="1" applyBorder="1" applyAlignment="1">
      <alignment horizontal="right"/>
    </xf>
    <xf numFmtId="0" fontId="13" fillId="11" borderId="1" xfId="0" applyFont="1" applyFill="1" applyBorder="1" applyAlignment="1">
      <alignment horizontal="right" wrapText="1"/>
    </xf>
    <xf numFmtId="0" fontId="13" fillId="11" borderId="3" xfId="0" applyFont="1" applyFill="1" applyBorder="1" applyAlignment="1">
      <alignment horizontal="right" wrapText="1"/>
    </xf>
    <xf numFmtId="0" fontId="13" fillId="11" borderId="13" xfId="0" applyFont="1" applyFill="1" applyBorder="1" applyAlignment="1">
      <alignment horizontal="right" wrapText="1"/>
    </xf>
    <xf numFmtId="0" fontId="30" fillId="2" borderId="14" xfId="0" applyFont="1" applyFill="1" applyBorder="1" applyAlignment="1">
      <alignment horizontal="right"/>
    </xf>
    <xf numFmtId="0" fontId="30" fillId="11" borderId="0" xfId="0" applyFont="1" applyFill="1" applyAlignment="1">
      <alignment horizontal="right"/>
    </xf>
    <xf numFmtId="0" fontId="30" fillId="11" borderId="14" xfId="0" applyFont="1" applyFill="1" applyBorder="1" applyAlignment="1">
      <alignment horizontal="right"/>
    </xf>
    <xf numFmtId="0" fontId="29" fillId="10" borderId="26" xfId="0" applyFont="1" applyFill="1" applyBorder="1" applyAlignment="1">
      <alignment vertical="center"/>
    </xf>
    <xf numFmtId="0" fontId="0" fillId="10" borderId="26" xfId="0" applyFill="1" applyBorder="1" applyAlignment="1">
      <alignment vertical="center"/>
    </xf>
    <xf numFmtId="164" fontId="0" fillId="10" borderId="26" xfId="0" applyNumberFormat="1" applyFill="1" applyBorder="1" applyAlignment="1">
      <alignment vertical="center"/>
    </xf>
    <xf numFmtId="0" fontId="13" fillId="11" borderId="1" xfId="0" applyFont="1" applyFill="1" applyBorder="1" applyAlignment="1">
      <alignment horizontal="right"/>
    </xf>
    <xf numFmtId="0" fontId="13" fillId="11" borderId="3" xfId="0" applyFont="1" applyFill="1" applyBorder="1" applyAlignment="1">
      <alignment horizontal="right"/>
    </xf>
    <xf numFmtId="0" fontId="13" fillId="11" borderId="13" xfId="0" applyFont="1" applyFill="1" applyBorder="1" applyAlignment="1">
      <alignment horizontal="right"/>
    </xf>
    <xf numFmtId="0" fontId="0" fillId="0" borderId="1" xfId="0" applyBorder="1" applyAlignment="1">
      <alignment horizontal="center"/>
    </xf>
    <xf numFmtId="0" fontId="0" fillId="0" borderId="3" xfId="0" applyBorder="1" applyAlignment="1">
      <alignment horizontal="center"/>
    </xf>
    <xf numFmtId="0" fontId="0" fillId="0" borderId="13" xfId="0" applyBorder="1" applyAlignment="1">
      <alignment horizontal="center"/>
    </xf>
    <xf numFmtId="0" fontId="45" fillId="11" borderId="5" xfId="0" applyFont="1" applyFill="1" applyBorder="1" applyAlignment="1">
      <alignment horizontal="center" vertical="center" textRotation="90"/>
    </xf>
    <xf numFmtId="0" fontId="13" fillId="5" borderId="5" xfId="0" applyFont="1" applyFill="1" applyBorder="1" applyAlignment="1">
      <alignment horizontal="center" vertical="center" textRotation="90"/>
    </xf>
    <xf numFmtId="0" fontId="13" fillId="4" borderId="1"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1" xfId="0" applyFont="1" applyFill="1" applyBorder="1" applyAlignment="1">
      <alignment horizontal="left" vertical="center"/>
    </xf>
    <xf numFmtId="0" fontId="13" fillId="4" borderId="13" xfId="0" applyFont="1" applyFill="1" applyBorder="1" applyAlignment="1">
      <alignment horizontal="left"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0" fillId="4" borderId="1" xfId="0" applyFill="1" applyBorder="1" applyAlignment="1">
      <alignment horizontal="center"/>
    </xf>
    <xf numFmtId="0" fontId="0" fillId="4" borderId="13" xfId="0" applyFill="1" applyBorder="1" applyAlignment="1">
      <alignment horizontal="center"/>
    </xf>
    <xf numFmtId="0" fontId="0" fillId="9" borderId="1" xfId="0" applyFill="1" applyBorder="1"/>
    <xf numFmtId="0" fontId="0" fillId="9" borderId="13" xfId="0" applyFill="1" applyBorder="1"/>
    <xf numFmtId="164" fontId="0" fillId="10" borderId="26" xfId="0" applyNumberFormat="1" applyFill="1" applyBorder="1" applyProtection="1">
      <protection locked="0"/>
    </xf>
    <xf numFmtId="0" fontId="0" fillId="10" borderId="26" xfId="0" applyFill="1" applyBorder="1" applyProtection="1">
      <protection locked="0"/>
    </xf>
    <xf numFmtId="0" fontId="26" fillId="0" borderId="0" xfId="0" applyFont="1" applyAlignment="1">
      <alignment wrapText="1"/>
    </xf>
    <xf numFmtId="0" fontId="45" fillId="12" borderId="5" xfId="0" applyFont="1" applyFill="1" applyBorder="1" applyAlignment="1">
      <alignment horizontal="center" vertical="center" textRotation="90" shrinkToFit="1" readingOrder="2"/>
    </xf>
    <xf numFmtId="0" fontId="13" fillId="0" borderId="2" xfId="0" applyFont="1" applyBorder="1" applyAlignment="1">
      <alignment horizontal="center"/>
    </xf>
    <xf numFmtId="0" fontId="0" fillId="10" borderId="26" xfId="0" applyFill="1" applyBorder="1"/>
    <xf numFmtId="164" fontId="0" fillId="10" borderId="26" xfId="0" applyNumberFormat="1" applyFill="1" applyBorder="1"/>
    <xf numFmtId="164" fontId="13" fillId="3" borderId="30" xfId="0" applyNumberFormat="1" applyFont="1" applyFill="1" applyBorder="1" applyAlignment="1">
      <alignment horizontal="center" vertical="center" wrapText="1"/>
    </xf>
    <xf numFmtId="0" fontId="13" fillId="3" borderId="30" xfId="0" applyFont="1" applyFill="1" applyBorder="1" applyAlignment="1">
      <alignment horizontal="center" vertical="center" wrapText="1"/>
    </xf>
    <xf numFmtId="0" fontId="0" fillId="10" borderId="11" xfId="0" applyFill="1" applyBorder="1" applyAlignment="1" applyProtection="1">
      <alignment wrapText="1"/>
      <protection locked="0"/>
    </xf>
    <xf numFmtId="0" fontId="0" fillId="0" borderId="4" xfId="0" applyBorder="1" applyAlignment="1">
      <alignment horizontal="center" vertical="center" wrapText="1"/>
    </xf>
    <xf numFmtId="0" fontId="0" fillId="0" borderId="19" xfId="0" applyBorder="1" applyAlignment="1">
      <alignment horizontal="center" vertical="center" wrapText="1"/>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5" xfId="0" applyBorder="1" applyAlignment="1">
      <alignment horizontal="center" vertical="center" wrapText="1"/>
    </xf>
    <xf numFmtId="0" fontId="26" fillId="0" borderId="0" xfId="0" applyFont="1" applyAlignment="1">
      <alignment horizontal="left" vertical="top" wrapText="1"/>
    </xf>
    <xf numFmtId="0" fontId="0" fillId="10" borderId="11" xfId="0" applyFill="1" applyBorder="1" applyAlignment="1" applyProtection="1">
      <alignment horizontal="left" vertical="center" wrapText="1"/>
      <protection locked="0"/>
    </xf>
    <xf numFmtId="0" fontId="13" fillId="5" borderId="6" xfId="0" applyFont="1" applyFill="1" applyBorder="1" applyAlignment="1">
      <alignment horizontal="center" vertical="center" wrapText="1"/>
    </xf>
    <xf numFmtId="0" fontId="0" fillId="0" borderId="7" xfId="0" applyBorder="1" applyAlignment="1">
      <alignment horizontal="center" vertical="center" wrapText="1"/>
    </xf>
    <xf numFmtId="0" fontId="34" fillId="3" borderId="6" xfId="0" applyFont="1" applyFill="1" applyBorder="1" applyAlignment="1">
      <alignment horizontal="left" vertical="center" wrapText="1"/>
    </xf>
    <xf numFmtId="0" fontId="0" fillId="0" borderId="6" xfId="0" applyBorder="1" applyAlignment="1">
      <alignment wrapText="1"/>
    </xf>
    <xf numFmtId="0" fontId="0" fillId="0" borderId="7" xfId="0" applyBorder="1" applyAlignment="1">
      <alignment wrapText="1"/>
    </xf>
    <xf numFmtId="0" fontId="25" fillId="0" borderId="53" xfId="0" applyFont="1" applyBorder="1" applyAlignment="1">
      <alignment horizontal="center"/>
    </xf>
    <xf numFmtId="0" fontId="25" fillId="0" borderId="54" xfId="0" applyFont="1" applyBorder="1" applyAlignment="1">
      <alignment horizontal="center"/>
    </xf>
    <xf numFmtId="0" fontId="25" fillId="0" borderId="55" xfId="0" applyFont="1" applyBorder="1" applyAlignment="1">
      <alignment horizontal="center"/>
    </xf>
    <xf numFmtId="0" fontId="20" fillId="8" borderId="53" xfId="0" applyFont="1" applyFill="1" applyBorder="1" applyAlignment="1">
      <alignment horizontal="center" vertical="center"/>
    </xf>
    <xf numFmtId="0" fontId="20" fillId="8" borderId="54" xfId="0" applyFont="1" applyFill="1" applyBorder="1" applyAlignment="1">
      <alignment horizontal="center" vertical="center"/>
    </xf>
    <xf numFmtId="0" fontId="20" fillId="8" borderId="55" xfId="0" applyFont="1" applyFill="1" applyBorder="1" applyAlignment="1">
      <alignment horizontal="center" vertical="center"/>
    </xf>
    <xf numFmtId="0" fontId="16" fillId="0" borderId="65" xfId="0" applyFont="1" applyBorder="1" applyAlignment="1">
      <alignment horizontal="center" vertical="center" wrapText="1"/>
    </xf>
    <xf numFmtId="0" fontId="16" fillId="0" borderId="64" xfId="0" applyFont="1" applyBorder="1" applyAlignment="1">
      <alignment horizontal="center" vertical="center" wrapText="1"/>
    </xf>
    <xf numFmtId="0" fontId="40" fillId="0" borderId="65" xfId="0" applyFont="1" applyBorder="1" applyAlignment="1">
      <alignment horizontal="center" vertical="center" wrapText="1"/>
    </xf>
    <xf numFmtId="0" fontId="40" fillId="0" borderId="64" xfId="0" applyFont="1" applyBorder="1" applyAlignment="1">
      <alignment horizontal="center" vertical="center" wrapText="1"/>
    </xf>
    <xf numFmtId="0" fontId="33" fillId="0" borderId="1" xfId="0" applyFont="1" applyBorder="1" applyAlignment="1">
      <alignment horizontal="center" vertical="top" wrapText="1"/>
    </xf>
    <xf numFmtId="0" fontId="33" fillId="0" borderId="13" xfId="0" applyFont="1" applyBorder="1" applyAlignment="1">
      <alignment horizontal="center" vertical="top" wrapText="1"/>
    </xf>
    <xf numFmtId="0" fontId="16" fillId="11" borderId="7" xfId="0" applyFont="1" applyFill="1" applyBorder="1" applyAlignment="1">
      <alignment horizontal="center" vertical="top" wrapText="1"/>
    </xf>
    <xf numFmtId="0" fontId="33" fillId="0" borderId="5" xfId="0" applyFont="1" applyBorder="1" applyAlignment="1">
      <alignment horizontal="center" vertical="top" wrapText="1"/>
    </xf>
    <xf numFmtId="0" fontId="33" fillId="0" borderId="5" xfId="0" applyFont="1" applyBorder="1" applyAlignment="1">
      <alignment horizontal="center" wrapText="1"/>
    </xf>
    <xf numFmtId="164" fontId="0" fillId="10" borderId="11" xfId="0" applyNumberFormat="1" applyFill="1" applyBorder="1" applyAlignment="1" applyProtection="1">
      <alignment horizontal="center"/>
      <protection locked="0"/>
    </xf>
    <xf numFmtId="0" fontId="13" fillId="4" borderId="4"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19" xfId="0" applyFont="1" applyFill="1" applyBorder="1" applyAlignment="1">
      <alignment horizontal="center" vertical="center"/>
    </xf>
    <xf numFmtId="0" fontId="13" fillId="4" borderId="25"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2" xfId="0" applyFont="1" applyFill="1"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32" fillId="0" borderId="0" xfId="0" applyFont="1" applyAlignment="1">
      <alignment horizontal="left" vertical="center"/>
    </xf>
    <xf numFmtId="165" fontId="32" fillId="0" borderId="0" xfId="3" applyNumberFormat="1" applyFont="1" applyAlignment="1" applyProtection="1">
      <alignment horizontal="right" vertical="center"/>
    </xf>
    <xf numFmtId="0" fontId="0" fillId="10" borderId="11" xfId="0" applyFill="1" applyBorder="1" applyAlignment="1" applyProtection="1">
      <alignment horizontal="center"/>
      <protection locked="0"/>
    </xf>
    <xf numFmtId="0" fontId="25" fillId="0" borderId="30" xfId="0" applyFont="1" applyBorder="1" applyAlignment="1">
      <alignment horizontal="center"/>
    </xf>
    <xf numFmtId="0" fontId="26" fillId="10" borderId="48" xfId="0" applyFont="1" applyFill="1" applyBorder="1" applyAlignment="1" applyProtection="1">
      <alignment horizontal="left" vertical="top"/>
      <protection locked="0"/>
    </xf>
    <xf numFmtId="0" fontId="26" fillId="10" borderId="52" xfId="0" applyFont="1" applyFill="1" applyBorder="1" applyAlignment="1" applyProtection="1">
      <alignment horizontal="left" vertical="top"/>
      <protection locked="0"/>
    </xf>
    <xf numFmtId="0" fontId="26" fillId="10" borderId="49" xfId="0" applyFont="1" applyFill="1" applyBorder="1" applyAlignment="1" applyProtection="1">
      <alignment horizontal="left" vertical="top"/>
      <protection locked="0"/>
    </xf>
    <xf numFmtId="0" fontId="0" fillId="10" borderId="0" xfId="0" applyFill="1" applyAlignment="1" applyProtection="1">
      <alignment horizontal="center"/>
      <protection locked="0"/>
    </xf>
    <xf numFmtId="0" fontId="13" fillId="7" borderId="72" xfId="0" applyFont="1" applyFill="1" applyBorder="1" applyAlignment="1">
      <alignment horizontal="right" vertical="center"/>
    </xf>
    <xf numFmtId="0" fontId="13" fillId="7" borderId="73" xfId="0" applyFont="1" applyFill="1" applyBorder="1" applyAlignment="1">
      <alignment horizontal="right" vertical="center"/>
    </xf>
    <xf numFmtId="0" fontId="0" fillId="0" borderId="0" xfId="0" applyAlignment="1">
      <alignment horizontal="center" vertical="center"/>
    </xf>
    <xf numFmtId="0" fontId="0" fillId="10" borderId="50" xfId="0" applyFill="1" applyBorder="1" applyAlignment="1" applyProtection="1">
      <alignment horizontal="left" vertical="top" wrapText="1"/>
      <protection locked="0"/>
    </xf>
    <xf numFmtId="0" fontId="0" fillId="10" borderId="0" xfId="0" applyFill="1" applyAlignment="1" applyProtection="1">
      <alignment horizontal="left" vertical="top" wrapText="1"/>
      <protection locked="0"/>
    </xf>
    <xf numFmtId="0" fontId="0" fillId="10" borderId="51" xfId="0" applyFill="1" applyBorder="1" applyAlignment="1" applyProtection="1">
      <alignment horizontal="left" vertical="top" wrapText="1"/>
      <protection locked="0"/>
    </xf>
    <xf numFmtId="0" fontId="0" fillId="10" borderId="75" xfId="0" applyFill="1" applyBorder="1" applyAlignment="1" applyProtection="1">
      <alignment horizontal="center" vertical="center"/>
      <protection locked="0"/>
    </xf>
    <xf numFmtId="0" fontId="0" fillId="10" borderId="5" xfId="0" applyFill="1" applyBorder="1" applyAlignment="1" applyProtection="1">
      <alignment horizontal="center" vertical="center"/>
      <protection locked="0"/>
    </xf>
    <xf numFmtId="0" fontId="14" fillId="6" borderId="0" xfId="0" applyFont="1" applyFill="1" applyAlignment="1">
      <alignment horizontal="left" vertical="center"/>
    </xf>
    <xf numFmtId="0" fontId="26" fillId="7" borderId="68" xfId="0" applyFont="1" applyFill="1" applyBorder="1" applyAlignment="1">
      <alignment horizontal="left" vertical="center" wrapText="1"/>
    </xf>
    <xf numFmtId="0" fontId="26" fillId="7" borderId="2" xfId="0" applyFont="1" applyFill="1" applyBorder="1" applyAlignment="1">
      <alignment horizontal="left" vertical="center" wrapText="1"/>
    </xf>
    <xf numFmtId="0" fontId="26" fillId="7" borderId="69" xfId="0" applyFont="1" applyFill="1" applyBorder="1" applyAlignment="1">
      <alignment horizontal="left" vertical="center" wrapText="1"/>
    </xf>
    <xf numFmtId="0" fontId="32" fillId="0" borderId="0" xfId="0" applyFont="1" applyAlignment="1">
      <alignment horizontal="right" vertical="center"/>
    </xf>
    <xf numFmtId="0" fontId="14" fillId="6" borderId="0" xfId="0" applyFont="1" applyFill="1" applyAlignment="1">
      <alignment horizontal="right" vertical="center"/>
    </xf>
    <xf numFmtId="0" fontId="13" fillId="6" borderId="0" xfId="0" applyFont="1" applyFill="1" applyAlignment="1">
      <alignment horizontal="left" vertical="center"/>
    </xf>
    <xf numFmtId="0" fontId="32" fillId="0" borderId="0" xfId="0" applyFont="1" applyAlignment="1">
      <alignment horizontal="left" vertical="top"/>
    </xf>
    <xf numFmtId="0" fontId="13" fillId="7" borderId="70" xfId="0" applyFont="1" applyFill="1" applyBorder="1" applyAlignment="1">
      <alignment horizontal="center" vertical="top" wrapText="1"/>
    </xf>
    <xf numFmtId="0" fontId="13" fillId="7" borderId="71" xfId="0" applyFont="1" applyFill="1" applyBorder="1" applyAlignment="1">
      <alignment horizontal="center" vertical="top" wrapText="1"/>
    </xf>
    <xf numFmtId="0" fontId="14" fillId="7" borderId="70" xfId="0" applyFont="1" applyFill="1" applyBorder="1" applyAlignment="1">
      <alignment horizontal="center" vertical="top" wrapText="1"/>
    </xf>
    <xf numFmtId="0" fontId="13" fillId="7" borderId="74" xfId="0" applyFont="1" applyFill="1" applyBorder="1" applyAlignment="1">
      <alignment horizontal="center" vertical="center" wrapText="1"/>
    </xf>
    <xf numFmtId="0" fontId="13" fillId="7" borderId="13" xfId="0" applyFont="1" applyFill="1" applyBorder="1" applyAlignment="1">
      <alignment horizontal="center" vertical="center" wrapText="1"/>
    </xf>
    <xf numFmtId="0" fontId="0" fillId="10" borderId="18" xfId="0" applyFill="1" applyBorder="1" applyAlignment="1" applyProtection="1">
      <alignment horizontal="center" vertical="center"/>
      <protection locked="0"/>
    </xf>
    <xf numFmtId="0" fontId="26" fillId="10" borderId="50" xfId="0" applyFont="1" applyFill="1" applyBorder="1" applyAlignment="1" applyProtection="1">
      <alignment horizontal="left" vertical="top" wrapText="1"/>
      <protection locked="0"/>
    </xf>
    <xf numFmtId="0" fontId="26" fillId="10" borderId="0" xfId="0" applyFont="1" applyFill="1" applyAlignment="1" applyProtection="1">
      <alignment horizontal="left" vertical="top" wrapText="1"/>
      <protection locked="0"/>
    </xf>
    <xf numFmtId="0" fontId="26" fillId="10" borderId="51" xfId="0" applyFont="1" applyFill="1" applyBorder="1" applyAlignment="1" applyProtection="1">
      <alignment horizontal="left" vertical="top" wrapText="1"/>
      <protection locked="0"/>
    </xf>
    <xf numFmtId="0" fontId="26" fillId="7" borderId="50" xfId="0" applyFont="1" applyFill="1" applyBorder="1" applyAlignment="1">
      <alignment horizontal="left" vertical="center" wrapText="1"/>
    </xf>
    <xf numFmtId="0" fontId="26" fillId="7" borderId="0" xfId="0" applyFont="1" applyFill="1" applyAlignment="1">
      <alignment horizontal="left" vertical="center" wrapText="1"/>
    </xf>
    <xf numFmtId="0" fontId="26" fillId="7" borderId="51" xfId="0" applyFont="1" applyFill="1" applyBorder="1" applyAlignment="1">
      <alignment horizontal="left" vertical="center" wrapText="1"/>
    </xf>
    <xf numFmtId="0" fontId="26" fillId="7" borderId="50" xfId="0" applyFont="1" applyFill="1" applyBorder="1" applyAlignment="1">
      <alignment horizontal="left" vertical="top" wrapText="1"/>
    </xf>
    <xf numFmtId="0" fontId="26" fillId="7" borderId="0" xfId="0" applyFont="1" applyFill="1" applyAlignment="1">
      <alignment horizontal="left" vertical="top" wrapText="1"/>
    </xf>
    <xf numFmtId="0" fontId="26" fillId="7" borderId="51" xfId="0" applyFont="1" applyFill="1" applyBorder="1" applyAlignment="1">
      <alignment horizontal="left" vertical="top" wrapText="1"/>
    </xf>
    <xf numFmtId="0" fontId="0" fillId="7" borderId="50" xfId="0" applyFill="1" applyBorder="1" applyAlignment="1">
      <alignment horizontal="left" vertical="center" wrapText="1"/>
    </xf>
    <xf numFmtId="0" fontId="0" fillId="7" borderId="0" xfId="0" applyFill="1" applyAlignment="1">
      <alignment horizontal="left" vertical="center" wrapText="1"/>
    </xf>
    <xf numFmtId="0" fontId="0" fillId="7" borderId="51" xfId="0" applyFill="1" applyBorder="1" applyAlignment="1">
      <alignment horizontal="left" vertical="center" wrapText="1"/>
    </xf>
    <xf numFmtId="0" fontId="0" fillId="10" borderId="50" xfId="0" applyFill="1" applyBorder="1" applyAlignment="1">
      <alignment horizontal="left" vertical="top" wrapText="1"/>
    </xf>
    <xf numFmtId="0" fontId="0" fillId="10" borderId="0" xfId="0" applyFill="1" applyAlignment="1">
      <alignment horizontal="left" vertical="top" wrapText="1"/>
    </xf>
    <xf numFmtId="0" fontId="0" fillId="10" borderId="51" xfId="0" applyFill="1" applyBorder="1" applyAlignment="1">
      <alignment horizontal="left" vertical="top" wrapText="1"/>
    </xf>
    <xf numFmtId="0" fontId="26" fillId="10" borderId="50" xfId="0" applyFont="1" applyFill="1" applyBorder="1" applyAlignment="1">
      <alignment horizontal="left" vertical="top" wrapText="1"/>
    </xf>
    <xf numFmtId="0" fontId="26" fillId="10" borderId="0" xfId="0" applyFont="1" applyFill="1" applyAlignment="1">
      <alignment horizontal="left" vertical="top" wrapText="1"/>
    </xf>
    <xf numFmtId="0" fontId="26" fillId="10" borderId="51" xfId="0" applyFont="1" applyFill="1" applyBorder="1" applyAlignment="1">
      <alignment horizontal="left" vertical="top" wrapText="1"/>
    </xf>
    <xf numFmtId="0" fontId="0" fillId="7" borderId="74" xfId="0" applyFill="1" applyBorder="1" applyAlignment="1">
      <alignment horizontal="left" vertical="top" wrapText="1"/>
    </xf>
    <xf numFmtId="0" fontId="0" fillId="7" borderId="3" xfId="0" applyFill="1" applyBorder="1" applyAlignment="1">
      <alignment horizontal="left" vertical="top" wrapText="1"/>
    </xf>
    <xf numFmtId="0" fontId="0" fillId="7" borderId="76" xfId="0" applyFill="1" applyBorder="1" applyAlignment="1">
      <alignment horizontal="left" vertical="top" wrapText="1"/>
    </xf>
    <xf numFmtId="0" fontId="26" fillId="10" borderId="48" xfId="0" applyFont="1" applyFill="1" applyBorder="1" applyAlignment="1" applyProtection="1">
      <alignment horizontal="left" vertical="top" wrapText="1"/>
      <protection locked="0"/>
    </xf>
    <xf numFmtId="0" fontId="26" fillId="10" borderId="52" xfId="0" applyFont="1" applyFill="1" applyBorder="1" applyAlignment="1" applyProtection="1">
      <alignment horizontal="left" vertical="top" wrapText="1"/>
      <protection locked="0"/>
    </xf>
    <xf numFmtId="0" fontId="26" fillId="10" borderId="49" xfId="0" applyFont="1" applyFill="1" applyBorder="1" applyAlignment="1" applyProtection="1">
      <alignment horizontal="left" vertical="top" wrapText="1"/>
      <protection locked="0"/>
    </xf>
    <xf numFmtId="0" fontId="0" fillId="7" borderId="68" xfId="0" applyFill="1" applyBorder="1" applyAlignment="1">
      <alignment horizontal="left" vertical="center" wrapText="1"/>
    </xf>
    <xf numFmtId="0" fontId="0" fillId="7" borderId="2" xfId="0" applyFill="1" applyBorder="1" applyAlignment="1">
      <alignment horizontal="left" vertical="center" wrapText="1"/>
    </xf>
    <xf numFmtId="0" fontId="0" fillId="7" borderId="69" xfId="0" applyFill="1" applyBorder="1" applyAlignment="1">
      <alignment horizontal="left" vertical="center" wrapText="1"/>
    </xf>
    <xf numFmtId="0" fontId="76" fillId="14" borderId="21" xfId="0" applyFont="1" applyFill="1" applyBorder="1" applyAlignment="1" applyProtection="1">
      <alignment horizontal="left" wrapText="1"/>
      <protection hidden="1"/>
    </xf>
    <xf numFmtId="0" fontId="76" fillId="14" borderId="40" xfId="0" applyFont="1" applyFill="1" applyBorder="1" applyAlignment="1" applyProtection="1">
      <alignment horizontal="left" wrapText="1"/>
      <protection hidden="1"/>
    </xf>
  </cellXfs>
  <cellStyles count="11">
    <cellStyle name="Comma" xfId="1" builtinId="3"/>
    <cellStyle name="Comma 2" xfId="2" xr:uid="{00000000-0005-0000-0000-000001000000}"/>
    <cellStyle name="Comma 3" xfId="9" xr:uid="{00000000-0005-0000-0000-000002000000}"/>
    <cellStyle name="Currency" xfId="3" builtinId="4"/>
    <cellStyle name="Currency 2" xfId="8" xr:uid="{00000000-0005-0000-0000-000004000000}"/>
    <cellStyle name="Good" xfId="4" builtinId="26"/>
    <cellStyle name="Hyperlink" xfId="5" builtinId="8"/>
    <cellStyle name="Normal" xfId="0" builtinId="0"/>
    <cellStyle name="Normal 2" xfId="6" xr:uid="{00000000-0005-0000-0000-000008000000}"/>
    <cellStyle name="Normal 2 2" xfId="7" xr:uid="{00000000-0005-0000-0000-000009000000}"/>
    <cellStyle name="Percent 2" xfId="10" xr:uid="{00000000-0005-0000-0000-00000A000000}"/>
  </cellStyles>
  <dxfs count="12">
    <dxf>
      <font>
        <b/>
        <i val="0"/>
        <color rgb="FFFF0000"/>
      </font>
    </dxf>
    <dxf>
      <font>
        <b/>
        <i val="0"/>
        <color rgb="FFFF0000"/>
        <name val="Cambria"/>
        <scheme val="none"/>
      </font>
    </dxf>
    <dxf>
      <font>
        <b/>
        <i val="0"/>
        <color rgb="FFFF0000"/>
        <name val="Cambria"/>
        <scheme val="none"/>
      </font>
    </dxf>
    <dxf>
      <font>
        <b/>
        <i val="0"/>
        <color rgb="FFFF0000"/>
        <name val="Cambria"/>
        <scheme val="none"/>
      </font>
    </dxf>
    <dxf>
      <font>
        <b/>
        <i val="0"/>
        <color rgb="FFFF0000"/>
        <name val="Cambria"/>
        <scheme val="none"/>
      </font>
    </dxf>
    <dxf>
      <font>
        <b/>
        <i val="0"/>
        <color rgb="FFFF0000"/>
        <name val="Cambria"/>
        <scheme val="none"/>
      </font>
    </dxf>
    <dxf>
      <font>
        <b/>
        <i val="0"/>
        <color rgb="FFFF0000"/>
        <name val="Cambria"/>
        <scheme val="none"/>
      </font>
    </dxf>
    <dxf>
      <font>
        <b/>
        <i val="0"/>
        <color rgb="FFFF0000"/>
        <name val="Cambria"/>
        <scheme val="none"/>
      </font>
    </dxf>
    <dxf>
      <font>
        <b/>
        <i val="0"/>
        <color rgb="FFFF0000"/>
        <name val="Cambria"/>
        <scheme val="none"/>
      </font>
    </dxf>
    <dxf>
      <font>
        <b/>
        <i/>
      </font>
      <fill>
        <patternFill>
          <bgColor rgb="FFFFFF00"/>
        </patternFill>
      </fill>
      <border>
        <left style="thin">
          <color rgb="FFFF0000"/>
        </left>
        <right style="thin">
          <color rgb="FFFF0000"/>
        </right>
        <top style="thin">
          <color rgb="FFFF0000"/>
        </top>
        <bottom style="thin">
          <color rgb="FFFF0000"/>
        </bottom>
        <vertical/>
        <horizontal/>
      </border>
    </dxf>
    <dxf>
      <font>
        <color theme="0"/>
      </font>
      <fill>
        <patternFill>
          <bgColor theme="1" tint="0.14996795556505021"/>
        </patternFill>
      </fill>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colors>
    <mruColors>
      <color rgb="FFFFFF99"/>
      <color rgb="FFFF66FF"/>
      <color rgb="FFFF00FF"/>
      <color rgb="FFFFFFCC"/>
      <color rgb="FFCCECFF"/>
      <color rgb="FFFFCC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171450</xdr:colOff>
      <xdr:row>1</xdr:row>
      <xdr:rowOff>133350</xdr:rowOff>
    </xdr:from>
    <xdr:to>
      <xdr:col>10</xdr:col>
      <xdr:colOff>476250</xdr:colOff>
      <xdr:row>133</xdr:row>
      <xdr:rowOff>38100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71450" y="371475"/>
          <a:ext cx="6400800" cy="2505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r>
            <a:rPr lang="en-US" sz="1200" b="1">
              <a:solidFill>
                <a:schemeClr val="dk1"/>
              </a:solidFill>
              <a:latin typeface="+mn-lt"/>
              <a:ea typeface="+mn-ea"/>
              <a:cs typeface="+mn-cs"/>
            </a:rPr>
            <a:t>BACKGROUND</a:t>
          </a: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To ensure compliance with Public Law 103-62, DFA/IGS requires subgrant organizations to submit both financial and program reports. These reports describe the status of the funds, the status of the project, comparison of actual accomplishments to the established objectives and other pertinent information.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Late submission of required reports and/or the submission of inaccurate or incomplete data may result in the temporary withholding of a subgrant organization’s request for reimbursement.  In other words, no requests for federal funds will be processed until </a:t>
          </a:r>
          <a:r>
            <a:rPr lang="en-US" sz="1100" u="sng">
              <a:solidFill>
                <a:schemeClr val="dk1"/>
              </a:solidFill>
              <a:latin typeface="+mn-lt"/>
              <a:ea typeface="+mn-ea"/>
              <a:cs typeface="+mn-cs"/>
            </a:rPr>
            <a:t>all</a:t>
          </a:r>
          <a:r>
            <a:rPr lang="en-US" sz="1100">
              <a:solidFill>
                <a:schemeClr val="dk1"/>
              </a:solidFill>
              <a:latin typeface="+mn-lt"/>
              <a:ea typeface="+mn-ea"/>
              <a:cs typeface="+mn-cs"/>
            </a:rPr>
            <a:t> past due material is received.</a:t>
          </a:r>
          <a:r>
            <a:rPr lang="en-US" sz="1200">
              <a:solidFill>
                <a:schemeClr val="dk1"/>
              </a:solidFill>
              <a:latin typeface="+mn-lt"/>
              <a:ea typeface="+mn-ea"/>
              <a:cs typeface="+mn-cs"/>
            </a:rPr>
            <a:t>  </a:t>
          </a:r>
        </a:p>
        <a:p>
          <a:r>
            <a:rPr lang="en-US" sz="1100">
              <a:solidFill>
                <a:schemeClr val="dk1"/>
              </a:solidFill>
              <a:latin typeface="+mn-lt"/>
              <a:ea typeface="+mn-ea"/>
              <a:cs typeface="+mn-cs"/>
            </a:rPr>
            <a:t> </a:t>
          </a:r>
          <a:endParaRPr lang="en-US" sz="1100" b="1">
            <a:solidFill>
              <a:schemeClr val="dk1"/>
            </a:solidFill>
            <a:latin typeface="+mn-lt"/>
            <a:ea typeface="+mn-ea"/>
            <a:cs typeface="+mn-cs"/>
          </a:endParaRPr>
        </a:p>
        <a:p>
          <a:pPr lvl="0" algn="ctr"/>
          <a:r>
            <a:rPr lang="en-US" sz="1400" b="1">
              <a:solidFill>
                <a:schemeClr val="dk1"/>
              </a:solidFill>
              <a:latin typeface="+mn-lt"/>
              <a:ea typeface="+mn-ea"/>
              <a:cs typeface="+mn-cs"/>
            </a:rPr>
            <a:t>FINANCIAL</a:t>
          </a:r>
        </a:p>
        <a:p>
          <a:r>
            <a:rPr lang="en-US" sz="1100" i="1">
              <a:solidFill>
                <a:schemeClr val="dk1"/>
              </a:solidFill>
              <a:latin typeface="+mn-lt"/>
              <a:ea typeface="+mn-ea"/>
              <a:cs typeface="+mn-cs"/>
            </a:rPr>
            <a:t> </a:t>
          </a:r>
          <a:endParaRPr lang="en-US" sz="1100" b="1" i="1" u="sng">
            <a:solidFill>
              <a:schemeClr val="dk1"/>
            </a:solidFill>
            <a:latin typeface="+mn-lt"/>
            <a:ea typeface="+mn-ea"/>
            <a:cs typeface="+mn-cs"/>
          </a:endParaRPr>
        </a:p>
        <a:p>
          <a:pPr lvl="0"/>
          <a:r>
            <a:rPr lang="en-US" sz="1100" b="1" i="0" u="sng">
              <a:solidFill>
                <a:schemeClr val="dk1"/>
              </a:solidFill>
              <a:latin typeface="+mn-lt"/>
              <a:ea typeface="+mn-ea"/>
              <a:cs typeface="+mn-cs"/>
            </a:rPr>
            <a:t>REIMBURSEMENT INVOICE AND MATCHING REPORT</a:t>
          </a:r>
          <a:endParaRPr lang="en-US" sz="1200" b="1" i="0" u="sng">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Content:  This report is individualized and based on the line items contained in the approved subgrant organization budget.  The report will contain the actual expenditures incurred for the report period, usually monthly.  The subgrant organization will report program outlay, as well as matching contributions for the period.</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1"/>
          <a:r>
            <a:rPr lang="en-US" sz="1100">
              <a:solidFill>
                <a:schemeClr val="dk1"/>
              </a:solidFill>
              <a:latin typeface="+mn-lt"/>
              <a:ea typeface="+mn-ea"/>
              <a:cs typeface="+mn-cs"/>
            </a:rPr>
            <a:t>Supporting documentation for the </a:t>
          </a:r>
          <a:r>
            <a:rPr lang="en-US" sz="1100" i="1">
              <a:solidFill>
                <a:schemeClr val="dk1"/>
              </a:solidFill>
              <a:latin typeface="+mn-lt"/>
              <a:ea typeface="+mn-ea"/>
              <a:cs typeface="+mn-cs"/>
            </a:rPr>
            <a:t>Reimbursement Invoice and Matching Report</a:t>
          </a:r>
          <a:r>
            <a:rPr lang="en-US" sz="1100">
              <a:solidFill>
                <a:schemeClr val="dk1"/>
              </a:solidFill>
              <a:latin typeface="+mn-lt"/>
              <a:ea typeface="+mn-ea"/>
              <a:cs typeface="+mn-cs"/>
            </a:rPr>
            <a:t> may include the </a:t>
          </a:r>
          <a:r>
            <a:rPr lang="en-US" sz="1100" i="1">
              <a:solidFill>
                <a:schemeClr val="dk1"/>
              </a:solidFill>
              <a:latin typeface="+mn-lt"/>
              <a:ea typeface="+mn-ea"/>
              <a:cs typeface="+mn-cs"/>
            </a:rPr>
            <a:t>Employee Time and Attendance Record</a:t>
          </a:r>
          <a:r>
            <a:rPr lang="en-US" sz="1100">
              <a:solidFill>
                <a:schemeClr val="dk1"/>
              </a:solidFill>
              <a:latin typeface="+mn-lt"/>
              <a:ea typeface="+mn-ea"/>
              <a:cs typeface="+mn-cs"/>
            </a:rPr>
            <a:t> and </a:t>
          </a:r>
          <a:r>
            <a:rPr lang="en-US" sz="1100" i="1">
              <a:solidFill>
                <a:schemeClr val="dk1"/>
              </a:solidFill>
              <a:latin typeface="+mn-lt"/>
              <a:ea typeface="+mn-ea"/>
              <a:cs typeface="+mn-cs"/>
            </a:rPr>
            <a:t>Employee-Volunteer Travel Log </a:t>
          </a:r>
          <a:r>
            <a:rPr lang="en-US" sz="1100">
              <a:solidFill>
                <a:schemeClr val="dk1"/>
              </a:solidFill>
              <a:latin typeface="+mn-lt"/>
              <a:ea typeface="+mn-ea"/>
              <a:cs typeface="+mn-cs"/>
            </a:rPr>
            <a:t>depending upon the line item for which reimbursement is sought.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b="1">
              <a:solidFill>
                <a:schemeClr val="tx2"/>
              </a:solidFill>
              <a:latin typeface="+mn-lt"/>
              <a:ea typeface="+mn-ea"/>
              <a:cs typeface="+mn-cs"/>
            </a:rPr>
            <a:t>Due Date:  </a:t>
          </a:r>
          <a:r>
            <a:rPr lang="en-US" sz="1100" b="0">
              <a:solidFill>
                <a:schemeClr val="dk1"/>
              </a:solidFill>
              <a:latin typeface="+mn-lt"/>
              <a:ea typeface="+mn-ea"/>
              <a:cs typeface="+mn-cs"/>
            </a:rPr>
            <a:t>DFA/IGS</a:t>
          </a:r>
          <a:r>
            <a:rPr lang="en-US" sz="1100">
              <a:solidFill>
                <a:schemeClr val="dk1"/>
              </a:solidFill>
              <a:latin typeface="+mn-lt"/>
              <a:ea typeface="+mn-ea"/>
              <a:cs typeface="+mn-cs"/>
            </a:rPr>
            <a:t> requests that subgrant organizations submit this report on a monthly basis to ensure the smooth flow of the project, assist subgrant organizations in determining the need for budget revision requests, and assist the state in determining whether or not funds may be utilized for other worthwhile projects.</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1"/>
          <a:r>
            <a:rPr lang="en-US" sz="1100">
              <a:solidFill>
                <a:schemeClr val="dk1"/>
              </a:solidFill>
              <a:latin typeface="+mn-lt"/>
              <a:ea typeface="+mn-ea"/>
              <a:cs typeface="+mn-cs"/>
            </a:rPr>
            <a:t>Monthly submission of reimbursement requests is required.  </a:t>
          </a:r>
          <a:r>
            <a:rPr lang="en-US" sz="1100" b="1">
              <a:solidFill>
                <a:schemeClr val="dk1"/>
              </a:solidFill>
              <a:latin typeface="+mn-lt"/>
              <a:ea typeface="+mn-ea"/>
              <a:cs typeface="+mn-cs"/>
            </a:rPr>
            <a:t>Reimbursement requests are due on or before the 15</a:t>
          </a:r>
          <a:r>
            <a:rPr lang="en-US" sz="1100" b="1" baseline="30000">
              <a:solidFill>
                <a:schemeClr val="dk1"/>
              </a:solidFill>
              <a:latin typeface="+mn-lt"/>
              <a:ea typeface="+mn-ea"/>
              <a:cs typeface="+mn-cs"/>
            </a:rPr>
            <a:t>th</a:t>
          </a:r>
          <a:r>
            <a:rPr lang="en-US" sz="1100" b="1">
              <a:solidFill>
                <a:schemeClr val="dk1"/>
              </a:solidFill>
              <a:latin typeface="+mn-lt"/>
              <a:ea typeface="+mn-ea"/>
              <a:cs typeface="+mn-cs"/>
            </a:rPr>
            <a:t> of each month.</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1"/>
          <a:r>
            <a:rPr lang="en-US" sz="1100">
              <a:solidFill>
                <a:schemeClr val="dk1"/>
              </a:solidFill>
              <a:latin typeface="+mn-lt"/>
              <a:ea typeface="+mn-ea"/>
              <a:cs typeface="+mn-cs"/>
            </a:rPr>
            <a:t>Failure to submit timely reimbursement requests may result in termination of the subgrant or a reduction of federal funds (see Part II of the Subgrant Administration Guide, Section K:  Sanctions/Utilization).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1"/>
          <a:r>
            <a:rPr lang="en-US" sz="1100">
              <a:solidFill>
                <a:schemeClr val="dk1"/>
              </a:solidFill>
              <a:latin typeface="+mn-lt"/>
              <a:ea typeface="+mn-ea"/>
              <a:cs typeface="+mn-cs"/>
            </a:rPr>
            <a:t>The final reimbursement requests must be received, no later than 30 days </a:t>
          </a:r>
          <a:r>
            <a:rPr lang="en-US" sz="1100" baseline="0">
              <a:solidFill>
                <a:schemeClr val="dk1"/>
              </a:solidFill>
              <a:latin typeface="+mn-lt"/>
              <a:ea typeface="+mn-ea"/>
              <a:cs typeface="+mn-cs"/>
            </a:rPr>
            <a:t> </a:t>
          </a:r>
          <a:r>
            <a:rPr lang="en-US" sz="1100">
              <a:solidFill>
                <a:schemeClr val="dk1"/>
              </a:solidFill>
              <a:latin typeface="+mn-lt"/>
              <a:ea typeface="+mn-ea"/>
              <a:cs typeface="+mn-cs"/>
            </a:rPr>
            <a:t>(October 30</a:t>
          </a:r>
          <a:r>
            <a:rPr lang="en-US" sz="1100" baseline="30000">
              <a:solidFill>
                <a:schemeClr val="dk1"/>
              </a:solidFill>
              <a:latin typeface="+mn-lt"/>
              <a:ea typeface="+mn-ea"/>
              <a:cs typeface="+mn-cs"/>
            </a:rPr>
            <a:t>th</a:t>
          </a:r>
          <a:r>
            <a:rPr lang="en-US" sz="1100">
              <a:solidFill>
                <a:schemeClr val="dk1"/>
              </a:solidFill>
              <a:latin typeface="+mn-lt"/>
              <a:ea typeface="+mn-ea"/>
              <a:cs typeface="+mn-cs"/>
            </a:rPr>
            <a:t>) after the end of the subgrant period.</a:t>
          </a:r>
          <a:endParaRPr lang="en-US" sz="1200">
            <a:solidFill>
              <a:schemeClr val="dk1"/>
            </a:solidFill>
            <a:latin typeface="+mn-lt"/>
            <a:ea typeface="+mn-ea"/>
            <a:cs typeface="+mn-cs"/>
          </a:endParaRPr>
        </a:p>
        <a:p>
          <a:r>
            <a:rPr lang="en-US" sz="1100" i="1">
              <a:solidFill>
                <a:schemeClr val="dk1"/>
              </a:solidFill>
              <a:latin typeface="+mn-lt"/>
              <a:ea typeface="+mn-ea"/>
              <a:cs typeface="+mn-cs"/>
            </a:rPr>
            <a:t> </a:t>
          </a:r>
          <a:endParaRPr lang="en-US" sz="1200">
            <a:solidFill>
              <a:schemeClr val="dk1"/>
            </a:solidFill>
            <a:latin typeface="+mn-lt"/>
            <a:ea typeface="+mn-ea"/>
            <a:cs typeface="+mn-cs"/>
          </a:endParaRPr>
        </a:p>
        <a:p>
          <a:r>
            <a:rPr lang="en-US" sz="1100" b="1" i="0" u="sng">
              <a:solidFill>
                <a:schemeClr val="dk1"/>
              </a:solidFill>
              <a:latin typeface="+mn-lt"/>
              <a:ea typeface="+mn-ea"/>
              <a:cs typeface="+mn-cs"/>
            </a:rPr>
            <a:t>YEAR-END FINANCIAL REPORT</a:t>
          </a:r>
          <a:endParaRPr lang="en-US" sz="1200" b="1" i="0" u="sng">
            <a:solidFill>
              <a:schemeClr val="dk1"/>
            </a:solidFill>
            <a:latin typeface="+mn-lt"/>
            <a:ea typeface="+mn-ea"/>
            <a:cs typeface="+mn-cs"/>
          </a:endParaRPr>
        </a:p>
        <a:p>
          <a:r>
            <a:rPr lang="en-US" sz="1100" b="1">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Content:  This report will contain the actual expenditures  for the entire subgrant period (October 1</a:t>
          </a:r>
          <a:r>
            <a:rPr lang="en-US" sz="1100" baseline="30000">
              <a:solidFill>
                <a:schemeClr val="dk1"/>
              </a:solidFill>
              <a:latin typeface="+mn-lt"/>
              <a:ea typeface="+mn-ea"/>
              <a:cs typeface="+mn-cs"/>
            </a:rPr>
            <a:t>st</a:t>
          </a:r>
          <a:r>
            <a:rPr lang="en-US" sz="1100">
              <a:solidFill>
                <a:schemeClr val="dk1"/>
              </a:solidFill>
              <a:latin typeface="+mn-lt"/>
              <a:ea typeface="+mn-ea"/>
              <a:cs typeface="+mn-cs"/>
            </a:rPr>
            <a:t> thru September 30</a:t>
          </a:r>
          <a:r>
            <a:rPr lang="en-US" sz="1100" baseline="30000">
              <a:solidFill>
                <a:schemeClr val="dk1"/>
              </a:solidFill>
              <a:latin typeface="+mn-lt"/>
              <a:ea typeface="+mn-ea"/>
              <a:cs typeface="+mn-cs"/>
            </a:rPr>
            <a:t>th</a:t>
          </a:r>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	</a:t>
          </a:r>
          <a:r>
            <a:rPr lang="en-US" sz="1100" b="1">
              <a:solidFill>
                <a:schemeClr val="tx2"/>
              </a:solidFill>
              <a:latin typeface="+mn-lt"/>
              <a:ea typeface="+mn-ea"/>
              <a:cs typeface="+mn-cs"/>
            </a:rPr>
            <a:t>Due Date:  October 30</a:t>
          </a:r>
          <a:r>
            <a:rPr lang="en-US" sz="1100" b="1" baseline="30000">
              <a:solidFill>
                <a:schemeClr val="tx2"/>
              </a:solidFill>
              <a:latin typeface="+mn-lt"/>
              <a:ea typeface="+mn-ea"/>
              <a:cs typeface="+mn-cs"/>
            </a:rPr>
            <a:t>th</a:t>
          </a:r>
          <a:r>
            <a:rPr lang="en-US" sz="1100" b="1">
              <a:solidFill>
                <a:schemeClr val="tx2"/>
              </a:solidFill>
              <a:latin typeface="+mn-lt"/>
              <a:ea typeface="+mn-ea"/>
              <a:cs typeface="+mn-cs"/>
            </a:rPr>
            <a:t> - 30 days after the end of the subgrant period.</a:t>
          </a:r>
          <a:endParaRPr lang="en-US" sz="1200" b="1">
            <a:solidFill>
              <a:schemeClr val="tx2"/>
            </a:solidFill>
            <a:latin typeface="+mn-lt"/>
            <a:ea typeface="+mn-ea"/>
            <a:cs typeface="+mn-cs"/>
          </a:endParaRPr>
        </a:p>
        <a:p>
          <a:r>
            <a:rPr lang="en-US" sz="1100">
              <a:solidFill>
                <a:schemeClr val="dk1"/>
              </a:solidFill>
              <a:latin typeface="+mn-lt"/>
              <a:ea typeface="+mn-ea"/>
              <a:cs typeface="+mn-cs"/>
            </a:rPr>
            <a:t> </a:t>
          </a:r>
          <a:endParaRPr lang="en-US" sz="1200" b="1">
            <a:solidFill>
              <a:schemeClr val="dk1"/>
            </a:solidFill>
            <a:latin typeface="+mn-lt"/>
            <a:ea typeface="+mn-ea"/>
            <a:cs typeface="+mn-cs"/>
          </a:endParaRPr>
        </a:p>
        <a:p>
          <a:pPr lvl="0"/>
          <a:r>
            <a:rPr lang="en-US" sz="1100" b="1">
              <a:solidFill>
                <a:schemeClr val="dk1"/>
              </a:solidFill>
              <a:latin typeface="+mn-lt"/>
              <a:ea typeface="+mn-ea"/>
              <a:cs typeface="+mn-cs"/>
            </a:rPr>
            <a:t>	</a:t>
          </a:r>
        </a:p>
        <a:p>
          <a:pPr lvl="0"/>
          <a:r>
            <a:rPr lang="en-US" sz="1100" b="1">
              <a:solidFill>
                <a:schemeClr val="dk1"/>
              </a:solidFill>
              <a:latin typeface="+mn-lt"/>
              <a:ea typeface="+mn-ea"/>
              <a:cs typeface="+mn-cs"/>
            </a:rPr>
            <a:t>	Reports must be received by 4:30 p.m. on the due date listed above. </a:t>
          </a:r>
          <a:endParaRPr lang="en-US" sz="1200" b="1">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If the due date falls on a weekend or state holiday, reports must be received by 4:30 p.m. on the following business day.</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Failure to submit a Year-End Financial Report by the due date may result in denial of release of final program funds and/or denial of grant renewal.</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100" b="1" u="none">
            <a:solidFill>
              <a:schemeClr val="dk1"/>
            </a:solidFill>
            <a:latin typeface="+mn-lt"/>
            <a:ea typeface="+mn-ea"/>
            <a:cs typeface="+mn-cs"/>
          </a:endParaRPr>
        </a:p>
        <a:p>
          <a:pPr lvl="0" algn="ctr"/>
          <a:r>
            <a:rPr lang="en-US" sz="1400" b="1" u="none">
              <a:solidFill>
                <a:schemeClr val="dk1"/>
              </a:solidFill>
              <a:latin typeface="+mn-lt"/>
              <a:ea typeface="+mn-ea"/>
              <a:cs typeface="+mn-cs"/>
            </a:rPr>
            <a:t>PROGRAMMATIC</a:t>
          </a: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b="1" i="0" u="sng">
              <a:solidFill>
                <a:schemeClr val="dk1"/>
              </a:solidFill>
              <a:latin typeface="+mn-lt"/>
              <a:ea typeface="+mn-ea"/>
              <a:cs typeface="+mn-cs"/>
            </a:rPr>
            <a:t>QUARTERLY PERFORMANCE REPORT</a:t>
          </a:r>
          <a:endParaRPr lang="en-US" sz="1200" b="1" i="0" u="sng">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a:solidFill>
                <a:schemeClr val="dk1"/>
              </a:solidFill>
              <a:latin typeface="+mn-lt"/>
              <a:ea typeface="+mn-ea"/>
              <a:cs typeface="+mn-cs"/>
            </a:rPr>
            <a:t>Content:  The </a:t>
          </a:r>
          <a:r>
            <a:rPr lang="en-US" sz="1100" i="1">
              <a:solidFill>
                <a:schemeClr val="dk1"/>
              </a:solidFill>
              <a:latin typeface="+mn-lt"/>
              <a:ea typeface="+mn-ea"/>
              <a:cs typeface="+mn-cs"/>
            </a:rPr>
            <a:t>Quarterly Performance Report</a:t>
          </a:r>
          <a:r>
            <a:rPr lang="en-US" sz="1100">
              <a:solidFill>
                <a:schemeClr val="dk1"/>
              </a:solidFill>
              <a:latin typeface="+mn-lt"/>
              <a:ea typeface="+mn-ea"/>
              <a:cs typeface="+mn-cs"/>
            </a:rPr>
            <a:t> (QPR) presents information relevant to the performance of a plan, program, or project. The information requested is primarily statistical and presented to cover only the period covered by the report.</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a:solidFill>
                <a:schemeClr val="dk1"/>
              </a:solidFill>
              <a:latin typeface="+mn-lt"/>
              <a:ea typeface="+mn-ea"/>
              <a:cs typeface="+mn-cs"/>
            </a:rPr>
            <a:t>Incomplete QPRs and/or those that are deemed inaccurate will be rejected.   Incomplete forms and those that are found to be of questionable accuracy will be rejected.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In the event a QPR is denied, the subgrantee must respond to the state administrator within five (5) business days.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Failure to provide the state administrator with complete and accurate performance information within the timeframe will result in a suspension of funds until in full compliance and will become a factor in the consideration of future subgrants.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The final determination to accept the QPR will be left to the discretion of the DFA/IGS  Administration.</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r>
            <a:rPr lang="en-US" sz="1100" b="1">
              <a:solidFill>
                <a:schemeClr val="tx2"/>
              </a:solidFill>
              <a:latin typeface="+mn-lt"/>
              <a:ea typeface="+mn-ea"/>
              <a:cs typeface="+mn-cs"/>
            </a:rPr>
            <a:t>Due Date(s): The </a:t>
          </a:r>
          <a:r>
            <a:rPr lang="en-US" sz="1100" b="1" i="1">
              <a:solidFill>
                <a:schemeClr val="tx2"/>
              </a:solidFill>
              <a:latin typeface="+mn-lt"/>
              <a:ea typeface="+mn-ea"/>
              <a:cs typeface="+mn-cs"/>
            </a:rPr>
            <a:t>Quarterly Performance Report</a:t>
          </a:r>
          <a:r>
            <a:rPr lang="en-US" sz="1100" b="1">
              <a:solidFill>
                <a:schemeClr val="tx2"/>
              </a:solidFill>
              <a:latin typeface="+mn-lt"/>
              <a:ea typeface="+mn-ea"/>
              <a:cs typeface="+mn-cs"/>
            </a:rPr>
            <a:t> is due at the intervals noted below.</a:t>
          </a:r>
          <a:endParaRPr lang="en-US" sz="1200" b="1">
            <a:solidFill>
              <a:schemeClr val="tx2"/>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b="1">
              <a:solidFill>
                <a:schemeClr val="tx2"/>
              </a:solidFill>
              <a:latin typeface="+mn-lt"/>
              <a:ea typeface="+mn-ea"/>
              <a:cs typeface="+mn-cs"/>
            </a:rPr>
            <a:t>QUARTER:	1</a:t>
          </a:r>
          <a:r>
            <a:rPr lang="en-US" sz="1100" b="1" baseline="30000">
              <a:solidFill>
                <a:schemeClr val="tx2"/>
              </a:solidFill>
              <a:latin typeface="+mn-lt"/>
              <a:ea typeface="+mn-ea"/>
              <a:cs typeface="+mn-cs"/>
            </a:rPr>
            <a:t>ST</a:t>
          </a:r>
          <a:r>
            <a:rPr lang="en-US" sz="1100" b="1">
              <a:solidFill>
                <a:schemeClr val="tx2"/>
              </a:solidFill>
              <a:latin typeface="+mn-lt"/>
              <a:ea typeface="+mn-ea"/>
              <a:cs typeface="+mn-cs"/>
            </a:rPr>
            <a:t> Quarter</a:t>
          </a:r>
          <a:endParaRPr lang="en-US" sz="1200" b="1">
            <a:solidFill>
              <a:schemeClr val="tx2"/>
            </a:solidFill>
            <a:latin typeface="+mn-lt"/>
            <a:ea typeface="+mn-ea"/>
            <a:cs typeface="+mn-cs"/>
          </a:endParaRPr>
        </a:p>
        <a:p>
          <a:r>
            <a:rPr lang="en-US" sz="1100" b="1">
              <a:solidFill>
                <a:schemeClr val="tx2"/>
              </a:solidFill>
              <a:latin typeface="+mn-lt"/>
              <a:ea typeface="+mn-ea"/>
              <a:cs typeface="+mn-cs"/>
            </a:rPr>
            <a:t>PERIOD:	October 1</a:t>
          </a:r>
          <a:r>
            <a:rPr lang="en-US" sz="1100" b="1" baseline="30000">
              <a:solidFill>
                <a:schemeClr val="tx2"/>
              </a:solidFill>
              <a:latin typeface="+mn-lt"/>
              <a:ea typeface="+mn-ea"/>
              <a:cs typeface="+mn-cs"/>
            </a:rPr>
            <a:t>st</a:t>
          </a:r>
          <a:r>
            <a:rPr lang="en-US" sz="1100" b="1">
              <a:solidFill>
                <a:schemeClr val="tx2"/>
              </a:solidFill>
              <a:latin typeface="+mn-lt"/>
              <a:ea typeface="+mn-ea"/>
              <a:cs typeface="+mn-cs"/>
            </a:rPr>
            <a:t> thru December 31</a:t>
          </a:r>
          <a:r>
            <a:rPr lang="en-US" sz="1100" b="1" baseline="30000">
              <a:solidFill>
                <a:schemeClr val="tx2"/>
              </a:solidFill>
              <a:latin typeface="+mn-lt"/>
              <a:ea typeface="+mn-ea"/>
              <a:cs typeface="+mn-cs"/>
            </a:rPr>
            <a:t>st</a:t>
          </a:r>
          <a:r>
            <a:rPr lang="en-US" sz="1100" b="1">
              <a:solidFill>
                <a:schemeClr val="tx2"/>
              </a:solidFill>
              <a:latin typeface="+mn-lt"/>
              <a:ea typeface="+mn-ea"/>
              <a:cs typeface="+mn-cs"/>
            </a:rPr>
            <a:t> </a:t>
          </a:r>
          <a:endParaRPr lang="en-US" sz="1200" b="1">
            <a:solidFill>
              <a:schemeClr val="tx2"/>
            </a:solidFill>
            <a:latin typeface="+mn-lt"/>
            <a:ea typeface="+mn-ea"/>
            <a:cs typeface="+mn-cs"/>
          </a:endParaRPr>
        </a:p>
        <a:p>
          <a:r>
            <a:rPr lang="en-US" sz="1100" b="1">
              <a:solidFill>
                <a:schemeClr val="tx2"/>
              </a:solidFill>
              <a:latin typeface="+mn-lt"/>
              <a:ea typeface="+mn-ea"/>
              <a:cs typeface="+mn-cs"/>
            </a:rPr>
            <a:t>DUE DATE:	January 31</a:t>
          </a:r>
          <a:r>
            <a:rPr lang="en-US" sz="1100" b="1" baseline="30000">
              <a:solidFill>
                <a:schemeClr val="tx2"/>
              </a:solidFill>
              <a:latin typeface="+mn-lt"/>
              <a:ea typeface="+mn-ea"/>
              <a:cs typeface="+mn-cs"/>
            </a:rPr>
            <a:t>st</a:t>
          </a:r>
          <a:endParaRPr lang="en-US" sz="1200" b="1">
            <a:solidFill>
              <a:schemeClr val="tx2"/>
            </a:solidFill>
            <a:latin typeface="+mn-lt"/>
            <a:ea typeface="+mn-ea"/>
            <a:cs typeface="+mn-cs"/>
          </a:endParaRPr>
        </a:p>
        <a:p>
          <a:r>
            <a:rPr lang="en-US" sz="1100" b="1">
              <a:solidFill>
                <a:schemeClr val="tx2"/>
              </a:solidFill>
              <a:latin typeface="+mn-lt"/>
              <a:ea typeface="+mn-ea"/>
              <a:cs typeface="+mn-cs"/>
            </a:rPr>
            <a:t> </a:t>
          </a:r>
          <a:endParaRPr lang="en-US" sz="1200" b="1">
            <a:solidFill>
              <a:schemeClr val="tx2"/>
            </a:solidFill>
            <a:latin typeface="+mn-lt"/>
            <a:ea typeface="+mn-ea"/>
            <a:cs typeface="+mn-cs"/>
          </a:endParaRPr>
        </a:p>
        <a:p>
          <a:r>
            <a:rPr lang="en-US" sz="1100" b="1">
              <a:solidFill>
                <a:schemeClr val="tx2"/>
              </a:solidFill>
              <a:latin typeface="+mn-lt"/>
              <a:ea typeface="+mn-ea"/>
              <a:cs typeface="+mn-cs"/>
            </a:rPr>
            <a:t>QUARTER:	2</a:t>
          </a:r>
          <a:r>
            <a:rPr lang="en-US" sz="1100" b="1" baseline="30000">
              <a:solidFill>
                <a:schemeClr val="tx2"/>
              </a:solidFill>
              <a:latin typeface="+mn-lt"/>
              <a:ea typeface="+mn-ea"/>
              <a:cs typeface="+mn-cs"/>
            </a:rPr>
            <a:t>nd</a:t>
          </a:r>
          <a:r>
            <a:rPr lang="en-US" sz="1100" b="1">
              <a:solidFill>
                <a:schemeClr val="tx2"/>
              </a:solidFill>
              <a:latin typeface="+mn-lt"/>
              <a:ea typeface="+mn-ea"/>
              <a:cs typeface="+mn-cs"/>
            </a:rPr>
            <a:t> Quarter</a:t>
          </a:r>
          <a:endParaRPr lang="en-US" sz="1200" b="1">
            <a:solidFill>
              <a:schemeClr val="tx2"/>
            </a:solidFill>
            <a:latin typeface="+mn-lt"/>
            <a:ea typeface="+mn-ea"/>
            <a:cs typeface="+mn-cs"/>
          </a:endParaRPr>
        </a:p>
        <a:p>
          <a:r>
            <a:rPr lang="en-US" sz="1100" b="1">
              <a:solidFill>
                <a:schemeClr val="tx2"/>
              </a:solidFill>
              <a:latin typeface="+mn-lt"/>
              <a:ea typeface="+mn-ea"/>
              <a:cs typeface="+mn-cs"/>
            </a:rPr>
            <a:t>PERIOD:	January 1</a:t>
          </a:r>
          <a:r>
            <a:rPr lang="en-US" sz="1100" b="1" baseline="30000">
              <a:solidFill>
                <a:schemeClr val="tx2"/>
              </a:solidFill>
              <a:latin typeface="+mn-lt"/>
              <a:ea typeface="+mn-ea"/>
              <a:cs typeface="+mn-cs"/>
            </a:rPr>
            <a:t>st</a:t>
          </a:r>
          <a:r>
            <a:rPr lang="en-US" sz="1100" b="1">
              <a:solidFill>
                <a:schemeClr val="tx2"/>
              </a:solidFill>
              <a:latin typeface="+mn-lt"/>
              <a:ea typeface="+mn-ea"/>
              <a:cs typeface="+mn-cs"/>
            </a:rPr>
            <a:t> thru March 31</a:t>
          </a:r>
          <a:r>
            <a:rPr lang="en-US" sz="1100" b="1" baseline="30000">
              <a:solidFill>
                <a:schemeClr val="tx2"/>
              </a:solidFill>
              <a:latin typeface="+mn-lt"/>
              <a:ea typeface="+mn-ea"/>
              <a:cs typeface="+mn-cs"/>
            </a:rPr>
            <a:t>st</a:t>
          </a:r>
          <a:r>
            <a:rPr lang="en-US" sz="1100" b="1">
              <a:solidFill>
                <a:schemeClr val="tx2"/>
              </a:solidFill>
              <a:latin typeface="+mn-lt"/>
              <a:ea typeface="+mn-ea"/>
              <a:cs typeface="+mn-cs"/>
            </a:rPr>
            <a:t> </a:t>
          </a:r>
          <a:endParaRPr lang="en-US" sz="1200" b="1">
            <a:solidFill>
              <a:schemeClr val="tx2"/>
            </a:solidFill>
            <a:latin typeface="+mn-lt"/>
            <a:ea typeface="+mn-ea"/>
            <a:cs typeface="+mn-cs"/>
          </a:endParaRPr>
        </a:p>
        <a:p>
          <a:r>
            <a:rPr lang="en-US" sz="1100" b="1">
              <a:solidFill>
                <a:schemeClr val="tx2"/>
              </a:solidFill>
              <a:latin typeface="+mn-lt"/>
              <a:ea typeface="+mn-ea"/>
              <a:cs typeface="+mn-cs"/>
            </a:rPr>
            <a:t>DUE DATE:	April 30</a:t>
          </a:r>
          <a:r>
            <a:rPr lang="en-US" sz="1100" b="1" baseline="30000">
              <a:solidFill>
                <a:schemeClr val="tx2"/>
              </a:solidFill>
              <a:latin typeface="+mn-lt"/>
              <a:ea typeface="+mn-ea"/>
              <a:cs typeface="+mn-cs"/>
            </a:rPr>
            <a:t>th</a:t>
          </a:r>
          <a:r>
            <a:rPr lang="en-US" sz="1100" b="1">
              <a:solidFill>
                <a:schemeClr val="tx2"/>
              </a:solidFill>
              <a:latin typeface="+mn-lt"/>
              <a:ea typeface="+mn-ea"/>
              <a:cs typeface="+mn-cs"/>
            </a:rPr>
            <a:t> </a:t>
          </a:r>
          <a:endParaRPr lang="en-US" sz="1200" b="1">
            <a:solidFill>
              <a:schemeClr val="tx2"/>
            </a:solidFill>
            <a:latin typeface="+mn-lt"/>
            <a:ea typeface="+mn-ea"/>
            <a:cs typeface="+mn-cs"/>
          </a:endParaRPr>
        </a:p>
        <a:p>
          <a:r>
            <a:rPr lang="en-US" sz="1100" b="1">
              <a:solidFill>
                <a:schemeClr val="tx2"/>
              </a:solidFill>
              <a:latin typeface="+mn-lt"/>
              <a:ea typeface="+mn-ea"/>
              <a:cs typeface="+mn-cs"/>
            </a:rPr>
            <a:t> </a:t>
          </a:r>
          <a:endParaRPr lang="en-US" sz="1200" b="1">
            <a:solidFill>
              <a:schemeClr val="tx2"/>
            </a:solidFill>
            <a:latin typeface="+mn-lt"/>
            <a:ea typeface="+mn-ea"/>
            <a:cs typeface="+mn-cs"/>
          </a:endParaRPr>
        </a:p>
        <a:p>
          <a:r>
            <a:rPr lang="en-US" sz="1100" b="1">
              <a:solidFill>
                <a:schemeClr val="tx2"/>
              </a:solidFill>
              <a:latin typeface="+mn-lt"/>
              <a:ea typeface="+mn-ea"/>
              <a:cs typeface="+mn-cs"/>
            </a:rPr>
            <a:t>QUARTER:	3</a:t>
          </a:r>
          <a:r>
            <a:rPr lang="en-US" sz="1100" b="1" baseline="30000">
              <a:solidFill>
                <a:schemeClr val="tx2"/>
              </a:solidFill>
              <a:latin typeface="+mn-lt"/>
              <a:ea typeface="+mn-ea"/>
              <a:cs typeface="+mn-cs"/>
            </a:rPr>
            <a:t>rd</a:t>
          </a:r>
          <a:r>
            <a:rPr lang="en-US" sz="1100" b="1">
              <a:solidFill>
                <a:schemeClr val="tx2"/>
              </a:solidFill>
              <a:latin typeface="+mn-lt"/>
              <a:ea typeface="+mn-ea"/>
              <a:cs typeface="+mn-cs"/>
            </a:rPr>
            <a:t> Quarter</a:t>
          </a:r>
          <a:endParaRPr lang="en-US" sz="1200" b="1">
            <a:solidFill>
              <a:schemeClr val="tx2"/>
            </a:solidFill>
            <a:latin typeface="+mn-lt"/>
            <a:ea typeface="+mn-ea"/>
            <a:cs typeface="+mn-cs"/>
          </a:endParaRPr>
        </a:p>
        <a:p>
          <a:r>
            <a:rPr lang="en-US" sz="1100" b="1">
              <a:solidFill>
                <a:schemeClr val="tx2"/>
              </a:solidFill>
              <a:latin typeface="+mn-lt"/>
              <a:ea typeface="+mn-ea"/>
              <a:cs typeface="+mn-cs"/>
            </a:rPr>
            <a:t>PERIOD:	April 1</a:t>
          </a:r>
          <a:r>
            <a:rPr lang="en-US" sz="1100" b="1" baseline="30000">
              <a:solidFill>
                <a:schemeClr val="tx2"/>
              </a:solidFill>
              <a:latin typeface="+mn-lt"/>
              <a:ea typeface="+mn-ea"/>
              <a:cs typeface="+mn-cs"/>
            </a:rPr>
            <a:t>st</a:t>
          </a:r>
          <a:r>
            <a:rPr lang="en-US" sz="1100" b="1">
              <a:solidFill>
                <a:schemeClr val="tx2"/>
              </a:solidFill>
              <a:latin typeface="+mn-lt"/>
              <a:ea typeface="+mn-ea"/>
              <a:cs typeface="+mn-cs"/>
            </a:rPr>
            <a:t> thru June 30</a:t>
          </a:r>
          <a:r>
            <a:rPr lang="en-US" sz="1100" b="1" baseline="30000">
              <a:solidFill>
                <a:schemeClr val="tx2"/>
              </a:solidFill>
              <a:latin typeface="+mn-lt"/>
              <a:ea typeface="+mn-ea"/>
              <a:cs typeface="+mn-cs"/>
            </a:rPr>
            <a:t>th</a:t>
          </a:r>
          <a:r>
            <a:rPr lang="en-US" sz="1100" b="1">
              <a:solidFill>
                <a:schemeClr val="tx2"/>
              </a:solidFill>
              <a:latin typeface="+mn-lt"/>
              <a:ea typeface="+mn-ea"/>
              <a:cs typeface="+mn-cs"/>
            </a:rPr>
            <a:t> </a:t>
          </a:r>
          <a:endParaRPr lang="en-US" sz="1200" b="1">
            <a:solidFill>
              <a:schemeClr val="tx2"/>
            </a:solidFill>
            <a:latin typeface="+mn-lt"/>
            <a:ea typeface="+mn-ea"/>
            <a:cs typeface="+mn-cs"/>
          </a:endParaRPr>
        </a:p>
        <a:p>
          <a:r>
            <a:rPr lang="en-US" sz="1100" b="1">
              <a:solidFill>
                <a:schemeClr val="tx2"/>
              </a:solidFill>
              <a:latin typeface="+mn-lt"/>
              <a:ea typeface="+mn-ea"/>
              <a:cs typeface="+mn-cs"/>
            </a:rPr>
            <a:t>DUE DATE:	July 31</a:t>
          </a:r>
          <a:r>
            <a:rPr lang="en-US" sz="1100" b="1" baseline="30000">
              <a:solidFill>
                <a:schemeClr val="tx2"/>
              </a:solidFill>
              <a:latin typeface="+mn-lt"/>
              <a:ea typeface="+mn-ea"/>
              <a:cs typeface="+mn-cs"/>
            </a:rPr>
            <a:t>st</a:t>
          </a:r>
          <a:endParaRPr lang="en-US" sz="1200" b="1">
            <a:solidFill>
              <a:schemeClr val="tx2"/>
            </a:solidFill>
            <a:latin typeface="+mn-lt"/>
            <a:ea typeface="+mn-ea"/>
            <a:cs typeface="+mn-cs"/>
          </a:endParaRPr>
        </a:p>
        <a:p>
          <a:r>
            <a:rPr lang="en-US" sz="1100" b="1">
              <a:solidFill>
                <a:schemeClr val="tx2"/>
              </a:solidFill>
              <a:latin typeface="+mn-lt"/>
              <a:ea typeface="+mn-ea"/>
              <a:cs typeface="+mn-cs"/>
            </a:rPr>
            <a:t> </a:t>
          </a:r>
          <a:endParaRPr lang="en-US" sz="1200" b="1">
            <a:solidFill>
              <a:schemeClr val="tx2"/>
            </a:solidFill>
            <a:latin typeface="+mn-lt"/>
            <a:ea typeface="+mn-ea"/>
            <a:cs typeface="+mn-cs"/>
          </a:endParaRPr>
        </a:p>
        <a:p>
          <a:r>
            <a:rPr lang="en-US" sz="1100" b="1">
              <a:solidFill>
                <a:schemeClr val="tx2"/>
              </a:solidFill>
              <a:latin typeface="+mn-lt"/>
              <a:ea typeface="+mn-ea"/>
              <a:cs typeface="+mn-cs"/>
            </a:rPr>
            <a:t>QUARTER:	4</a:t>
          </a:r>
          <a:r>
            <a:rPr lang="en-US" sz="1100" b="1" baseline="30000">
              <a:solidFill>
                <a:schemeClr val="tx2"/>
              </a:solidFill>
              <a:latin typeface="+mn-lt"/>
              <a:ea typeface="+mn-ea"/>
              <a:cs typeface="+mn-cs"/>
            </a:rPr>
            <a:t>th</a:t>
          </a:r>
          <a:r>
            <a:rPr lang="en-US" sz="1100" b="1">
              <a:solidFill>
                <a:schemeClr val="tx2"/>
              </a:solidFill>
              <a:latin typeface="+mn-lt"/>
              <a:ea typeface="+mn-ea"/>
              <a:cs typeface="+mn-cs"/>
            </a:rPr>
            <a:t> Quarter</a:t>
          </a:r>
          <a:endParaRPr lang="en-US" sz="1200" b="1">
            <a:solidFill>
              <a:schemeClr val="tx2"/>
            </a:solidFill>
            <a:latin typeface="+mn-lt"/>
            <a:ea typeface="+mn-ea"/>
            <a:cs typeface="+mn-cs"/>
          </a:endParaRPr>
        </a:p>
        <a:p>
          <a:r>
            <a:rPr lang="en-US" sz="1100" b="1">
              <a:solidFill>
                <a:schemeClr val="tx2"/>
              </a:solidFill>
              <a:latin typeface="+mn-lt"/>
              <a:ea typeface="+mn-ea"/>
              <a:cs typeface="+mn-cs"/>
            </a:rPr>
            <a:t>PERIOD:	July 1</a:t>
          </a:r>
          <a:r>
            <a:rPr lang="en-US" sz="1100" b="1" baseline="30000">
              <a:solidFill>
                <a:schemeClr val="tx2"/>
              </a:solidFill>
              <a:latin typeface="+mn-lt"/>
              <a:ea typeface="+mn-ea"/>
              <a:cs typeface="+mn-cs"/>
            </a:rPr>
            <a:t>st</a:t>
          </a:r>
          <a:r>
            <a:rPr lang="en-US" sz="1100" b="1">
              <a:solidFill>
                <a:schemeClr val="tx2"/>
              </a:solidFill>
              <a:latin typeface="+mn-lt"/>
              <a:ea typeface="+mn-ea"/>
              <a:cs typeface="+mn-cs"/>
            </a:rPr>
            <a:t> thru September 30</a:t>
          </a:r>
          <a:r>
            <a:rPr lang="en-US" sz="1100" b="1" baseline="30000">
              <a:solidFill>
                <a:schemeClr val="tx2"/>
              </a:solidFill>
              <a:latin typeface="+mn-lt"/>
              <a:ea typeface="+mn-ea"/>
              <a:cs typeface="+mn-cs"/>
            </a:rPr>
            <a:t>th</a:t>
          </a:r>
          <a:r>
            <a:rPr lang="en-US" sz="1100" b="1">
              <a:solidFill>
                <a:schemeClr val="tx2"/>
              </a:solidFill>
              <a:latin typeface="+mn-lt"/>
              <a:ea typeface="+mn-ea"/>
              <a:cs typeface="+mn-cs"/>
            </a:rPr>
            <a:t> </a:t>
          </a:r>
          <a:endParaRPr lang="en-US" sz="1200" b="1">
            <a:solidFill>
              <a:schemeClr val="tx2"/>
            </a:solidFill>
            <a:latin typeface="+mn-lt"/>
            <a:ea typeface="+mn-ea"/>
            <a:cs typeface="+mn-cs"/>
          </a:endParaRPr>
        </a:p>
        <a:p>
          <a:r>
            <a:rPr lang="en-US" sz="1100" b="1">
              <a:solidFill>
                <a:schemeClr val="tx2"/>
              </a:solidFill>
              <a:latin typeface="+mn-lt"/>
              <a:ea typeface="+mn-ea"/>
              <a:cs typeface="+mn-cs"/>
            </a:rPr>
            <a:t>DUE DATE:	October 31</a:t>
          </a:r>
          <a:r>
            <a:rPr lang="en-US" sz="1100" b="1" baseline="30000">
              <a:solidFill>
                <a:schemeClr val="tx2"/>
              </a:solidFill>
              <a:latin typeface="+mn-lt"/>
              <a:ea typeface="+mn-ea"/>
              <a:cs typeface="+mn-cs"/>
            </a:rPr>
            <a:t>st</a:t>
          </a:r>
          <a:endParaRPr lang="en-US" sz="1200" b="1">
            <a:solidFill>
              <a:schemeClr val="tx2"/>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	</a:t>
          </a:r>
          <a:r>
            <a:rPr lang="en-US" sz="1100" b="1">
              <a:solidFill>
                <a:schemeClr val="dk1"/>
              </a:solidFill>
              <a:latin typeface="+mn-lt"/>
              <a:ea typeface="+mn-ea"/>
              <a:cs typeface="+mn-cs"/>
            </a:rPr>
            <a:t>Reports must be received by 4:30 p.m. on the due date listed above. </a:t>
          </a:r>
        </a:p>
        <a:p>
          <a:pPr lvl="0"/>
          <a:endParaRPr lang="en-US" sz="1100" b="1">
            <a:solidFill>
              <a:schemeClr val="dk1"/>
            </a:solidFill>
            <a:latin typeface="+mn-lt"/>
            <a:ea typeface="+mn-ea"/>
            <a:cs typeface="+mn-cs"/>
          </a:endParaRPr>
        </a:p>
        <a:p>
          <a:pPr lvl="0"/>
          <a:endParaRPr lang="en-US" sz="1200" b="1">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If the due date falls on a weekend or state holiday, reports must be received by 4:30 p.m. on the following business day.</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Failure to submit a Quarterly Performance Report by the due date will result in the suspension of funds until full compliance with all programmatic reporting obligations is attained.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endParaRPr lang="en-US" sz="1100" b="1" i="1" u="sng">
            <a:solidFill>
              <a:schemeClr val="dk1"/>
            </a:solidFill>
            <a:latin typeface="+mn-lt"/>
            <a:ea typeface="+mn-ea"/>
            <a:cs typeface="+mn-cs"/>
          </a:endParaRPr>
        </a:p>
        <a:p>
          <a:pPr lvl="0"/>
          <a:r>
            <a:rPr lang="en-US" sz="1100" b="1" i="0" u="sng">
              <a:solidFill>
                <a:schemeClr val="dk1"/>
              </a:solidFill>
              <a:latin typeface="+mn-lt"/>
              <a:ea typeface="+mn-ea"/>
              <a:cs typeface="+mn-cs"/>
            </a:rPr>
            <a:t>FINAL PERFORMANCE REPORT</a:t>
          </a:r>
          <a:endParaRPr lang="en-US" sz="1200" b="1" i="0" u="sng">
            <a:solidFill>
              <a:schemeClr val="dk1"/>
            </a:solidFill>
            <a:latin typeface="+mn-lt"/>
            <a:ea typeface="+mn-ea"/>
            <a:cs typeface="+mn-cs"/>
          </a:endParaRPr>
        </a:p>
        <a:p>
          <a:r>
            <a:rPr lang="en-US" sz="1100" i="1">
              <a:solidFill>
                <a:schemeClr val="dk1"/>
              </a:solidFill>
              <a:latin typeface="+mn-lt"/>
              <a:ea typeface="+mn-ea"/>
              <a:cs typeface="+mn-cs"/>
            </a:rPr>
            <a:t> </a:t>
          </a:r>
          <a:endParaRPr lang="en-US" sz="1200" i="0">
            <a:solidFill>
              <a:schemeClr val="dk1"/>
            </a:solidFill>
            <a:latin typeface="+mn-lt"/>
            <a:ea typeface="+mn-ea"/>
            <a:cs typeface="+mn-cs"/>
          </a:endParaRPr>
        </a:p>
        <a:p>
          <a:r>
            <a:rPr lang="en-US" sz="1100">
              <a:solidFill>
                <a:schemeClr val="dk1"/>
              </a:solidFill>
              <a:latin typeface="+mn-lt"/>
              <a:ea typeface="+mn-ea"/>
              <a:cs typeface="+mn-cs"/>
            </a:rPr>
            <a:t>Content:  The </a:t>
          </a:r>
          <a:r>
            <a:rPr lang="en-US" sz="1100" i="1">
              <a:solidFill>
                <a:schemeClr val="dk1"/>
              </a:solidFill>
              <a:latin typeface="+mn-lt"/>
              <a:ea typeface="+mn-ea"/>
              <a:cs typeface="+mn-cs"/>
            </a:rPr>
            <a:t>Final Performance </a:t>
          </a:r>
          <a:r>
            <a:rPr lang="en-US" sz="1100">
              <a:solidFill>
                <a:schemeClr val="dk1"/>
              </a:solidFill>
              <a:latin typeface="+mn-lt"/>
              <a:ea typeface="+mn-ea"/>
              <a:cs typeface="+mn-cs"/>
            </a:rPr>
            <a:t>Report presents information relevant to the performance of a plan, program, or project for the entire subgrant period (October 1</a:t>
          </a:r>
          <a:r>
            <a:rPr lang="en-US" sz="1100" baseline="30000">
              <a:solidFill>
                <a:schemeClr val="dk1"/>
              </a:solidFill>
              <a:latin typeface="+mn-lt"/>
              <a:ea typeface="+mn-ea"/>
              <a:cs typeface="+mn-cs"/>
            </a:rPr>
            <a:t>st</a:t>
          </a:r>
          <a:r>
            <a:rPr lang="en-US" sz="1100">
              <a:solidFill>
                <a:schemeClr val="dk1"/>
              </a:solidFill>
              <a:latin typeface="+mn-lt"/>
              <a:ea typeface="+mn-ea"/>
              <a:cs typeface="+mn-cs"/>
            </a:rPr>
            <a:t> thru September 30</a:t>
          </a:r>
          <a:r>
            <a:rPr lang="en-US" sz="1100" baseline="30000">
              <a:solidFill>
                <a:schemeClr val="dk1"/>
              </a:solidFill>
              <a:latin typeface="+mn-lt"/>
              <a:ea typeface="+mn-ea"/>
              <a:cs typeface="+mn-cs"/>
            </a:rPr>
            <a:t>th</a:t>
          </a:r>
          <a:r>
            <a:rPr lang="en-US" sz="1100">
              <a:solidFill>
                <a:schemeClr val="dk1"/>
              </a:solidFill>
              <a:latin typeface="+mn-lt"/>
              <a:ea typeface="+mn-ea"/>
              <a:cs typeface="+mn-cs"/>
            </a:rPr>
            <a:t>).</a:t>
          </a:r>
          <a:endParaRPr lang="en-US" sz="1200">
            <a:solidFill>
              <a:schemeClr val="dk1"/>
            </a:solidFill>
            <a:latin typeface="+mn-lt"/>
            <a:ea typeface="+mn-ea"/>
            <a:cs typeface="+mn-cs"/>
          </a:endParaRPr>
        </a:p>
        <a:p>
          <a:r>
            <a:rPr lang="en-US" sz="1100">
              <a:solidFill>
                <a:schemeClr val="dk1"/>
              </a:solidFill>
              <a:latin typeface="+mn-lt"/>
              <a:ea typeface="+mn-ea"/>
              <a:cs typeface="+mn-cs"/>
            </a:rPr>
            <a:t>The report is primarily narrative and enables a subgrant organization to determine the extent to which established goals and objectives have been met.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1"/>
          <a:r>
            <a:rPr lang="en-US" sz="1100">
              <a:solidFill>
                <a:schemeClr val="dk1"/>
              </a:solidFill>
              <a:latin typeface="+mn-lt"/>
              <a:ea typeface="+mn-ea"/>
              <a:cs typeface="+mn-cs"/>
            </a:rPr>
            <a:t>	</a:t>
          </a:r>
          <a:r>
            <a:rPr lang="en-US" sz="1100" b="1">
              <a:solidFill>
                <a:schemeClr val="tx2"/>
              </a:solidFill>
              <a:latin typeface="+mn-lt"/>
              <a:ea typeface="+mn-ea"/>
              <a:cs typeface="+mn-cs"/>
            </a:rPr>
            <a:t>Due Date:  October 30</a:t>
          </a:r>
          <a:r>
            <a:rPr lang="en-US" sz="1100" b="1" baseline="30000">
              <a:solidFill>
                <a:schemeClr val="tx2"/>
              </a:solidFill>
              <a:latin typeface="+mn-lt"/>
              <a:ea typeface="+mn-ea"/>
              <a:cs typeface="+mn-cs"/>
            </a:rPr>
            <a:t>th </a:t>
          </a:r>
          <a:r>
            <a:rPr lang="en-US" sz="1100" b="1">
              <a:solidFill>
                <a:schemeClr val="tx2"/>
              </a:solidFill>
              <a:latin typeface="+mn-lt"/>
              <a:ea typeface="+mn-ea"/>
              <a:cs typeface="+mn-cs"/>
            </a:rPr>
            <a:t>- 30 days after the end of the subgrant period.</a:t>
          </a:r>
          <a:endParaRPr lang="en-US" sz="1200" b="1">
            <a:solidFill>
              <a:schemeClr val="tx2"/>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	</a:t>
          </a:r>
          <a:r>
            <a:rPr lang="en-US" sz="1100" b="1">
              <a:solidFill>
                <a:schemeClr val="dk1"/>
              </a:solidFill>
              <a:latin typeface="+mn-lt"/>
              <a:ea typeface="+mn-ea"/>
              <a:cs typeface="+mn-cs"/>
            </a:rPr>
            <a:t>Reports must be received by 4:30 p.m. on the due date listed above. </a:t>
          </a:r>
          <a:endParaRPr lang="en-US" sz="1200" b="1">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If the due date falls on a weekend or state holiday, reports must be received by 4:30 p.m. on the following business day.</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Failure to submit a Final Performance Report by the due date may result in denial of release of final program funds and/or denial of grant renewal. </a:t>
          </a:r>
          <a:endParaRPr lang="en-US" sz="1200">
            <a:solidFill>
              <a:schemeClr val="dk1"/>
            </a:solidFill>
            <a:latin typeface="+mn-lt"/>
            <a:ea typeface="+mn-ea"/>
            <a:cs typeface="+mn-cs"/>
          </a:endParaRPr>
        </a:p>
        <a:p>
          <a:pPr lvl="0"/>
          <a:endParaRPr lang="en-US" sz="1100" b="1" u="sng">
            <a:solidFill>
              <a:schemeClr val="dk1"/>
            </a:solidFill>
            <a:latin typeface="+mn-lt"/>
            <a:ea typeface="+mn-ea"/>
            <a:cs typeface="+mn-cs"/>
          </a:endParaRPr>
        </a:p>
        <a:p>
          <a:pPr lvl="0"/>
          <a:endParaRPr lang="en-US" sz="1100" b="1" u="sng">
            <a:solidFill>
              <a:schemeClr val="dk1"/>
            </a:solidFill>
            <a:latin typeface="+mn-lt"/>
            <a:ea typeface="+mn-ea"/>
            <a:cs typeface="+mn-cs"/>
          </a:endParaRPr>
        </a:p>
        <a:p>
          <a:pPr lvl="0"/>
          <a:r>
            <a:rPr lang="en-US" sz="1200" b="1" u="sng">
              <a:solidFill>
                <a:schemeClr val="dk1"/>
              </a:solidFill>
              <a:latin typeface="+mn-lt"/>
              <a:ea typeface="+mn-ea"/>
              <a:cs typeface="+mn-cs"/>
            </a:rPr>
            <a:t>OTHER REPORTING REQUIREMENTS</a:t>
          </a:r>
        </a:p>
        <a:p>
          <a:r>
            <a:rPr lang="en-US" sz="1100" i="1">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b="1" i="0">
              <a:solidFill>
                <a:schemeClr val="dk1"/>
              </a:solidFill>
              <a:latin typeface="+mn-lt"/>
              <a:ea typeface="+mn-ea"/>
              <a:cs typeface="+mn-cs"/>
            </a:rPr>
            <a:t>ANNUAL INVENTORY REPORT</a:t>
          </a:r>
          <a:endParaRPr lang="en-US" sz="1200" b="1" i="0">
            <a:solidFill>
              <a:schemeClr val="dk1"/>
            </a:solidFill>
            <a:latin typeface="+mn-lt"/>
            <a:ea typeface="+mn-ea"/>
            <a:cs typeface="+mn-cs"/>
          </a:endParaRPr>
        </a:p>
        <a:p>
          <a:r>
            <a:rPr lang="en-US" sz="1100" i="1">
              <a:solidFill>
                <a:schemeClr val="dk1"/>
              </a:solidFill>
              <a:latin typeface="+mn-lt"/>
              <a:ea typeface="+mn-ea"/>
              <a:cs typeface="+mn-cs"/>
            </a:rPr>
            <a:t> </a:t>
          </a:r>
          <a:endParaRPr lang="en-US" sz="1200" i="0">
            <a:solidFill>
              <a:schemeClr val="dk1"/>
            </a:solidFill>
            <a:latin typeface="+mn-lt"/>
            <a:ea typeface="+mn-ea"/>
            <a:cs typeface="+mn-cs"/>
          </a:endParaRPr>
        </a:p>
        <a:p>
          <a:r>
            <a:rPr lang="en-US" sz="1100">
              <a:solidFill>
                <a:schemeClr val="dk1"/>
              </a:solidFill>
              <a:latin typeface="+mn-lt"/>
              <a:ea typeface="+mn-ea"/>
              <a:cs typeface="+mn-cs"/>
            </a:rPr>
            <a:t>Content:  This report presents information regarding property and/or equipment purchased with federal funds.  The report is completed annually for ALL property and/or equipment purchased from the subgrant.</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1"/>
          <a:r>
            <a:rPr lang="en-US" sz="1100">
              <a:solidFill>
                <a:schemeClr val="dk1"/>
              </a:solidFill>
              <a:latin typeface="+mn-lt"/>
              <a:ea typeface="+mn-ea"/>
              <a:cs typeface="+mn-cs"/>
            </a:rPr>
            <a:t>			</a:t>
          </a:r>
          <a:r>
            <a:rPr lang="en-US" sz="1100" b="1">
              <a:solidFill>
                <a:schemeClr val="tx2"/>
              </a:solidFill>
              <a:latin typeface="+mn-lt"/>
              <a:ea typeface="+mn-ea"/>
              <a:cs typeface="+mn-cs"/>
            </a:rPr>
            <a:t>Due Date:  May 31</a:t>
          </a:r>
          <a:r>
            <a:rPr lang="en-US" sz="1100" b="1" baseline="30000">
              <a:solidFill>
                <a:schemeClr val="tx2"/>
              </a:solidFill>
              <a:latin typeface="+mn-lt"/>
              <a:ea typeface="+mn-ea"/>
              <a:cs typeface="+mn-cs"/>
            </a:rPr>
            <a:t>st</a:t>
          </a:r>
          <a:r>
            <a:rPr lang="en-US" sz="1100" b="1">
              <a:solidFill>
                <a:schemeClr val="tx2"/>
              </a:solidFill>
              <a:latin typeface="+mn-lt"/>
              <a:ea typeface="+mn-ea"/>
              <a:cs typeface="+mn-cs"/>
            </a:rPr>
            <a:t>. </a:t>
          </a:r>
          <a:endParaRPr lang="en-US" sz="1200" b="1">
            <a:solidFill>
              <a:schemeClr val="tx2"/>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	</a:t>
          </a:r>
          <a:r>
            <a:rPr lang="en-US" sz="1100" b="1">
              <a:solidFill>
                <a:schemeClr val="dk1"/>
              </a:solidFill>
              <a:latin typeface="+mn-lt"/>
              <a:ea typeface="+mn-ea"/>
              <a:cs typeface="+mn-cs"/>
            </a:rPr>
            <a:t>Reports must be received by 4:30 p.m. on the due date listed above.</a:t>
          </a:r>
        </a:p>
        <a:p>
          <a:endParaRPr lang="en-US" sz="1200">
            <a:solidFill>
              <a:schemeClr val="dk1"/>
            </a:solidFill>
            <a:latin typeface="+mn-lt"/>
            <a:ea typeface="+mn-ea"/>
            <a:cs typeface="+mn-cs"/>
          </a:endParaRPr>
        </a:p>
        <a:p>
          <a:r>
            <a:rPr lang="en-US" sz="1100">
              <a:solidFill>
                <a:schemeClr val="dk1"/>
              </a:solidFill>
              <a:latin typeface="+mn-lt"/>
              <a:ea typeface="+mn-ea"/>
              <a:cs typeface="+mn-cs"/>
            </a:rPr>
            <a:t> Submission of late, incomplete, and/or inaccurate reports may result in termination of the subgrant or a reduction of federal funds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a:solidFill>
                <a:schemeClr val="dk1"/>
              </a:solidFill>
              <a:latin typeface="+mn-lt"/>
              <a:ea typeface="+mn-ea"/>
              <a:cs typeface="+mn-cs"/>
            </a:rPr>
            <a:t>If the due date falls on a weekend or state holiday, reports must be received by 4:30 p.m. on the following business day.</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a:solidFill>
                <a:schemeClr val="dk1"/>
              </a:solidFill>
              <a:latin typeface="+mn-lt"/>
              <a:ea typeface="+mn-ea"/>
              <a:cs typeface="+mn-cs"/>
            </a:rPr>
            <a:t>Failure to submit an Annual Inventory Report by the due date may result in the temporary suspension of funds until full compliance has been attained.</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a:solidFill>
                <a:schemeClr val="dk1"/>
              </a:solidFill>
              <a:latin typeface="+mn-lt"/>
              <a:ea typeface="+mn-ea"/>
              <a:cs typeface="+mn-cs"/>
            </a:rPr>
            <a:t>The Annual Inventory Repot is to be completed by all subgrant organizations, whether or not property and/or equipment was purchased with federal funds.</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endParaRPr lang="en-US"/>
        </a:p>
      </xdr:txBody>
    </xdr:sp>
    <xdr:clientData/>
  </xdr:twoCellAnchor>
  <xdr:twoCellAnchor>
    <xdr:from>
      <xdr:col>0</xdr:col>
      <xdr:colOff>171450</xdr:colOff>
      <xdr:row>1</xdr:row>
      <xdr:rowOff>133350</xdr:rowOff>
    </xdr:from>
    <xdr:to>
      <xdr:col>10</xdr:col>
      <xdr:colOff>476250</xdr:colOff>
      <xdr:row>133</xdr:row>
      <xdr:rowOff>38100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71450" y="371475"/>
          <a:ext cx="6400800" cy="2505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a:p>
          <a:r>
            <a:rPr lang="en-US" sz="1100">
              <a:solidFill>
                <a:schemeClr val="dk1"/>
              </a:solidFill>
              <a:latin typeface="+mn-lt"/>
              <a:ea typeface="+mn-ea"/>
              <a:cs typeface="+mn-cs"/>
            </a:rPr>
            <a:t>Reporting requirements for the JAG DTF grants remain the same as they have in previous years.  You will be required to provide a monthly document that reports on your arrests, drug seizures, etc., and those reports will be used to input information into the Performance Measurement Tool that is used by the Federal Agency to determine whether their dollars are providing the accomplishments that are measureable and evidence based in order to provide strong data to support the use of the federal dollars.    </a:t>
          </a:r>
        </a:p>
        <a:p>
          <a:r>
            <a:rPr lang="en-US" sz="1100">
              <a:solidFill>
                <a:schemeClr val="dk1"/>
              </a:solidFill>
              <a:latin typeface="+mn-lt"/>
              <a:ea typeface="+mn-ea"/>
              <a:cs typeface="+mn-cs"/>
            </a:rPr>
            <a:t> </a:t>
          </a:r>
        </a:p>
      </xdr:txBody>
    </xdr:sp>
    <xdr:clientData/>
  </xdr:twoCellAnchor>
  <xdr:twoCellAnchor>
    <xdr:from>
      <xdr:col>0</xdr:col>
      <xdr:colOff>171450</xdr:colOff>
      <xdr:row>1</xdr:row>
      <xdr:rowOff>133350</xdr:rowOff>
    </xdr:from>
    <xdr:to>
      <xdr:col>10</xdr:col>
      <xdr:colOff>476250</xdr:colOff>
      <xdr:row>133</xdr:row>
      <xdr:rowOff>38100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71450" y="371475"/>
          <a:ext cx="6400800" cy="2505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r>
            <a:rPr lang="en-US" sz="1200" b="1">
              <a:solidFill>
                <a:schemeClr val="dk1"/>
              </a:solidFill>
              <a:latin typeface="+mn-lt"/>
              <a:ea typeface="+mn-ea"/>
              <a:cs typeface="+mn-cs"/>
            </a:rPr>
            <a:t>BACKGROUND</a:t>
          </a: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To ensure compliance with Public Law 103-62, DFA/IGS requires subgrant organizations to submit both financial and program reports. These reports describe the status of the funds, the status of the project, comparison of actual accomplishments to the established objectives and other pertinent information.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Late submission of required reports and/or the submission of inaccurate or incomplete data may result in the temporary withholding of a subgrant organization’s request for reimbursement.  In other words, no requests for federal funds will be processed until </a:t>
          </a:r>
          <a:r>
            <a:rPr lang="en-US" sz="1100" u="sng">
              <a:solidFill>
                <a:schemeClr val="dk1"/>
              </a:solidFill>
              <a:latin typeface="+mn-lt"/>
              <a:ea typeface="+mn-ea"/>
              <a:cs typeface="+mn-cs"/>
            </a:rPr>
            <a:t>all</a:t>
          </a:r>
          <a:r>
            <a:rPr lang="en-US" sz="1100">
              <a:solidFill>
                <a:schemeClr val="dk1"/>
              </a:solidFill>
              <a:latin typeface="+mn-lt"/>
              <a:ea typeface="+mn-ea"/>
              <a:cs typeface="+mn-cs"/>
            </a:rPr>
            <a:t> past due material is received.</a:t>
          </a:r>
          <a:r>
            <a:rPr lang="en-US" sz="1200">
              <a:solidFill>
                <a:schemeClr val="dk1"/>
              </a:solidFill>
              <a:latin typeface="+mn-lt"/>
              <a:ea typeface="+mn-ea"/>
              <a:cs typeface="+mn-cs"/>
            </a:rPr>
            <a:t>  </a:t>
          </a:r>
        </a:p>
        <a:p>
          <a:r>
            <a:rPr lang="en-US" sz="1100">
              <a:solidFill>
                <a:schemeClr val="dk1"/>
              </a:solidFill>
              <a:latin typeface="+mn-lt"/>
              <a:ea typeface="+mn-ea"/>
              <a:cs typeface="+mn-cs"/>
            </a:rPr>
            <a:t> </a:t>
          </a:r>
          <a:endParaRPr lang="en-US" sz="1100" b="1">
            <a:solidFill>
              <a:schemeClr val="dk1"/>
            </a:solidFill>
            <a:latin typeface="+mn-lt"/>
            <a:ea typeface="+mn-ea"/>
            <a:cs typeface="+mn-cs"/>
          </a:endParaRPr>
        </a:p>
        <a:p>
          <a:pPr lvl="0" algn="ctr"/>
          <a:r>
            <a:rPr lang="en-US" sz="1400" b="1">
              <a:solidFill>
                <a:schemeClr val="dk1"/>
              </a:solidFill>
              <a:latin typeface="+mn-lt"/>
              <a:ea typeface="+mn-ea"/>
              <a:cs typeface="+mn-cs"/>
            </a:rPr>
            <a:t>FINANCIAL</a:t>
          </a:r>
        </a:p>
        <a:p>
          <a:r>
            <a:rPr lang="en-US" sz="1100" i="1">
              <a:solidFill>
                <a:schemeClr val="dk1"/>
              </a:solidFill>
              <a:latin typeface="+mn-lt"/>
              <a:ea typeface="+mn-ea"/>
              <a:cs typeface="+mn-cs"/>
            </a:rPr>
            <a:t> </a:t>
          </a:r>
          <a:endParaRPr lang="en-US" sz="1100" b="1" i="1" u="sng">
            <a:solidFill>
              <a:schemeClr val="dk1"/>
            </a:solidFill>
            <a:latin typeface="+mn-lt"/>
            <a:ea typeface="+mn-ea"/>
            <a:cs typeface="+mn-cs"/>
          </a:endParaRPr>
        </a:p>
        <a:p>
          <a:pPr lvl="0"/>
          <a:r>
            <a:rPr lang="en-US" sz="1100" b="1" i="0" u="sng">
              <a:solidFill>
                <a:schemeClr val="dk1"/>
              </a:solidFill>
              <a:latin typeface="+mn-lt"/>
              <a:ea typeface="+mn-ea"/>
              <a:cs typeface="+mn-cs"/>
            </a:rPr>
            <a:t>REIMBURSEMENT INVOICE AND MATCHING REPORT</a:t>
          </a:r>
          <a:endParaRPr lang="en-US" sz="1200" b="1" i="0" u="sng">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Content:  This report is individualized and based on the line items contained in the approved subgrant organization budget.  The report will contain the actual expenditures incurred for the report period, usually monthly.  The subgrant organization will report program outlay, as well as matching contributions for the period.</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1"/>
          <a:r>
            <a:rPr lang="en-US" sz="1100">
              <a:solidFill>
                <a:schemeClr val="dk1"/>
              </a:solidFill>
              <a:latin typeface="+mn-lt"/>
              <a:ea typeface="+mn-ea"/>
              <a:cs typeface="+mn-cs"/>
            </a:rPr>
            <a:t>Supporting documentation for the </a:t>
          </a:r>
          <a:r>
            <a:rPr lang="en-US" sz="1100" i="1">
              <a:solidFill>
                <a:schemeClr val="dk1"/>
              </a:solidFill>
              <a:latin typeface="+mn-lt"/>
              <a:ea typeface="+mn-ea"/>
              <a:cs typeface="+mn-cs"/>
            </a:rPr>
            <a:t>Reimbursement Invoice and Matching Report</a:t>
          </a:r>
          <a:r>
            <a:rPr lang="en-US" sz="1100">
              <a:solidFill>
                <a:schemeClr val="dk1"/>
              </a:solidFill>
              <a:latin typeface="+mn-lt"/>
              <a:ea typeface="+mn-ea"/>
              <a:cs typeface="+mn-cs"/>
            </a:rPr>
            <a:t> may include the </a:t>
          </a:r>
          <a:r>
            <a:rPr lang="en-US" sz="1100" i="1">
              <a:solidFill>
                <a:schemeClr val="dk1"/>
              </a:solidFill>
              <a:latin typeface="+mn-lt"/>
              <a:ea typeface="+mn-ea"/>
              <a:cs typeface="+mn-cs"/>
            </a:rPr>
            <a:t>Employee Time and Attendance Record</a:t>
          </a:r>
          <a:r>
            <a:rPr lang="en-US" sz="1100">
              <a:solidFill>
                <a:schemeClr val="dk1"/>
              </a:solidFill>
              <a:latin typeface="+mn-lt"/>
              <a:ea typeface="+mn-ea"/>
              <a:cs typeface="+mn-cs"/>
            </a:rPr>
            <a:t> and </a:t>
          </a:r>
          <a:r>
            <a:rPr lang="en-US" sz="1100" i="1">
              <a:solidFill>
                <a:schemeClr val="dk1"/>
              </a:solidFill>
              <a:latin typeface="+mn-lt"/>
              <a:ea typeface="+mn-ea"/>
              <a:cs typeface="+mn-cs"/>
            </a:rPr>
            <a:t>Employee-Volunteer Travel Log </a:t>
          </a:r>
          <a:r>
            <a:rPr lang="en-US" sz="1100">
              <a:solidFill>
                <a:schemeClr val="dk1"/>
              </a:solidFill>
              <a:latin typeface="+mn-lt"/>
              <a:ea typeface="+mn-ea"/>
              <a:cs typeface="+mn-cs"/>
            </a:rPr>
            <a:t>depending upon the line item for which reimbursement is sought.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b="1">
              <a:solidFill>
                <a:schemeClr val="tx2"/>
              </a:solidFill>
              <a:latin typeface="+mn-lt"/>
              <a:ea typeface="+mn-ea"/>
              <a:cs typeface="+mn-cs"/>
            </a:rPr>
            <a:t>Due Date:  </a:t>
          </a:r>
          <a:r>
            <a:rPr lang="en-US" sz="1100" b="0">
              <a:solidFill>
                <a:schemeClr val="dk1"/>
              </a:solidFill>
              <a:latin typeface="+mn-lt"/>
              <a:ea typeface="+mn-ea"/>
              <a:cs typeface="+mn-cs"/>
            </a:rPr>
            <a:t>DFA/IGS</a:t>
          </a:r>
          <a:r>
            <a:rPr lang="en-US" sz="1100">
              <a:solidFill>
                <a:schemeClr val="dk1"/>
              </a:solidFill>
              <a:latin typeface="+mn-lt"/>
              <a:ea typeface="+mn-ea"/>
              <a:cs typeface="+mn-cs"/>
            </a:rPr>
            <a:t> requests that subgrant organizations submit this report on a monthly basis to ensure the smooth flow of the project, assist subgrant organizations in determining the need for budget revision requests, and assist the state in determining whether or not funds may be utilized for other worthwhile projects.</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1"/>
          <a:r>
            <a:rPr lang="en-US" sz="1100">
              <a:solidFill>
                <a:schemeClr val="dk1"/>
              </a:solidFill>
              <a:latin typeface="+mn-lt"/>
              <a:ea typeface="+mn-ea"/>
              <a:cs typeface="+mn-cs"/>
            </a:rPr>
            <a:t>Monthly submission of reimbursement requests is required.  </a:t>
          </a:r>
          <a:r>
            <a:rPr lang="en-US" sz="1100" b="1">
              <a:solidFill>
                <a:schemeClr val="dk1"/>
              </a:solidFill>
              <a:latin typeface="+mn-lt"/>
              <a:ea typeface="+mn-ea"/>
              <a:cs typeface="+mn-cs"/>
            </a:rPr>
            <a:t>Reimbursement requests are due on or before the 15</a:t>
          </a:r>
          <a:r>
            <a:rPr lang="en-US" sz="1100" b="1" baseline="30000">
              <a:solidFill>
                <a:schemeClr val="dk1"/>
              </a:solidFill>
              <a:latin typeface="+mn-lt"/>
              <a:ea typeface="+mn-ea"/>
              <a:cs typeface="+mn-cs"/>
            </a:rPr>
            <a:t>th</a:t>
          </a:r>
          <a:r>
            <a:rPr lang="en-US" sz="1100" b="1">
              <a:solidFill>
                <a:schemeClr val="dk1"/>
              </a:solidFill>
              <a:latin typeface="+mn-lt"/>
              <a:ea typeface="+mn-ea"/>
              <a:cs typeface="+mn-cs"/>
            </a:rPr>
            <a:t> of each month.</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1"/>
          <a:r>
            <a:rPr lang="en-US" sz="1100">
              <a:solidFill>
                <a:schemeClr val="dk1"/>
              </a:solidFill>
              <a:latin typeface="+mn-lt"/>
              <a:ea typeface="+mn-ea"/>
              <a:cs typeface="+mn-cs"/>
            </a:rPr>
            <a:t>Failure to submit timely reimbursement requests may result in termination of the subgrant or a reduction of federal funds (see Part II of the Subgrant Administration Guide, Section K:  Sanctions/Utilization).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1"/>
          <a:r>
            <a:rPr lang="en-US" sz="1100">
              <a:solidFill>
                <a:schemeClr val="dk1"/>
              </a:solidFill>
              <a:latin typeface="+mn-lt"/>
              <a:ea typeface="+mn-ea"/>
              <a:cs typeface="+mn-cs"/>
            </a:rPr>
            <a:t>The final reimbursement requests must be received, no later than 30 days </a:t>
          </a:r>
          <a:r>
            <a:rPr lang="en-US" sz="1100" baseline="0">
              <a:solidFill>
                <a:schemeClr val="dk1"/>
              </a:solidFill>
              <a:latin typeface="+mn-lt"/>
              <a:ea typeface="+mn-ea"/>
              <a:cs typeface="+mn-cs"/>
            </a:rPr>
            <a:t> </a:t>
          </a:r>
          <a:r>
            <a:rPr lang="en-US" sz="1100">
              <a:solidFill>
                <a:schemeClr val="dk1"/>
              </a:solidFill>
              <a:latin typeface="+mn-lt"/>
              <a:ea typeface="+mn-ea"/>
              <a:cs typeface="+mn-cs"/>
            </a:rPr>
            <a:t>(October 30</a:t>
          </a:r>
          <a:r>
            <a:rPr lang="en-US" sz="1100" baseline="30000">
              <a:solidFill>
                <a:schemeClr val="dk1"/>
              </a:solidFill>
              <a:latin typeface="+mn-lt"/>
              <a:ea typeface="+mn-ea"/>
              <a:cs typeface="+mn-cs"/>
            </a:rPr>
            <a:t>th</a:t>
          </a:r>
          <a:r>
            <a:rPr lang="en-US" sz="1100">
              <a:solidFill>
                <a:schemeClr val="dk1"/>
              </a:solidFill>
              <a:latin typeface="+mn-lt"/>
              <a:ea typeface="+mn-ea"/>
              <a:cs typeface="+mn-cs"/>
            </a:rPr>
            <a:t>) after the end of the subgrant period.</a:t>
          </a:r>
          <a:endParaRPr lang="en-US" sz="1200">
            <a:solidFill>
              <a:schemeClr val="dk1"/>
            </a:solidFill>
            <a:latin typeface="+mn-lt"/>
            <a:ea typeface="+mn-ea"/>
            <a:cs typeface="+mn-cs"/>
          </a:endParaRPr>
        </a:p>
        <a:p>
          <a:r>
            <a:rPr lang="en-US" sz="1100" i="1">
              <a:solidFill>
                <a:schemeClr val="dk1"/>
              </a:solidFill>
              <a:latin typeface="+mn-lt"/>
              <a:ea typeface="+mn-ea"/>
              <a:cs typeface="+mn-cs"/>
            </a:rPr>
            <a:t> </a:t>
          </a:r>
          <a:endParaRPr lang="en-US" sz="1200">
            <a:solidFill>
              <a:schemeClr val="dk1"/>
            </a:solidFill>
            <a:latin typeface="+mn-lt"/>
            <a:ea typeface="+mn-ea"/>
            <a:cs typeface="+mn-cs"/>
          </a:endParaRPr>
        </a:p>
        <a:p>
          <a:r>
            <a:rPr lang="en-US" sz="1100" b="1" i="0" u="sng">
              <a:solidFill>
                <a:schemeClr val="dk1"/>
              </a:solidFill>
              <a:latin typeface="+mn-lt"/>
              <a:ea typeface="+mn-ea"/>
              <a:cs typeface="+mn-cs"/>
            </a:rPr>
            <a:t>YEAR-END FINANCIAL REPORT</a:t>
          </a:r>
          <a:endParaRPr lang="en-US" sz="1200" b="1" i="0" u="sng">
            <a:solidFill>
              <a:schemeClr val="dk1"/>
            </a:solidFill>
            <a:latin typeface="+mn-lt"/>
            <a:ea typeface="+mn-ea"/>
            <a:cs typeface="+mn-cs"/>
          </a:endParaRPr>
        </a:p>
        <a:p>
          <a:r>
            <a:rPr lang="en-US" sz="1100" b="1">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Content:  This report will contain the actual expenditures  for the entire subgrant period (October 1</a:t>
          </a:r>
          <a:r>
            <a:rPr lang="en-US" sz="1100" baseline="30000">
              <a:solidFill>
                <a:schemeClr val="dk1"/>
              </a:solidFill>
              <a:latin typeface="+mn-lt"/>
              <a:ea typeface="+mn-ea"/>
              <a:cs typeface="+mn-cs"/>
            </a:rPr>
            <a:t>st</a:t>
          </a:r>
          <a:r>
            <a:rPr lang="en-US" sz="1100">
              <a:solidFill>
                <a:schemeClr val="dk1"/>
              </a:solidFill>
              <a:latin typeface="+mn-lt"/>
              <a:ea typeface="+mn-ea"/>
              <a:cs typeface="+mn-cs"/>
            </a:rPr>
            <a:t> thru September 30</a:t>
          </a:r>
          <a:r>
            <a:rPr lang="en-US" sz="1100" baseline="30000">
              <a:solidFill>
                <a:schemeClr val="dk1"/>
              </a:solidFill>
              <a:latin typeface="+mn-lt"/>
              <a:ea typeface="+mn-ea"/>
              <a:cs typeface="+mn-cs"/>
            </a:rPr>
            <a:t>th</a:t>
          </a:r>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	</a:t>
          </a:r>
          <a:r>
            <a:rPr lang="en-US" sz="1100" b="1">
              <a:solidFill>
                <a:schemeClr val="tx2"/>
              </a:solidFill>
              <a:latin typeface="+mn-lt"/>
              <a:ea typeface="+mn-ea"/>
              <a:cs typeface="+mn-cs"/>
            </a:rPr>
            <a:t>Due Date:  October 30</a:t>
          </a:r>
          <a:r>
            <a:rPr lang="en-US" sz="1100" b="1" baseline="30000">
              <a:solidFill>
                <a:schemeClr val="tx2"/>
              </a:solidFill>
              <a:latin typeface="+mn-lt"/>
              <a:ea typeface="+mn-ea"/>
              <a:cs typeface="+mn-cs"/>
            </a:rPr>
            <a:t>th</a:t>
          </a:r>
          <a:r>
            <a:rPr lang="en-US" sz="1100" b="1">
              <a:solidFill>
                <a:schemeClr val="tx2"/>
              </a:solidFill>
              <a:latin typeface="+mn-lt"/>
              <a:ea typeface="+mn-ea"/>
              <a:cs typeface="+mn-cs"/>
            </a:rPr>
            <a:t> - 30 days after the end of the subgrant period.</a:t>
          </a:r>
          <a:endParaRPr lang="en-US" sz="1200" b="1">
            <a:solidFill>
              <a:schemeClr val="tx2"/>
            </a:solidFill>
            <a:latin typeface="+mn-lt"/>
            <a:ea typeface="+mn-ea"/>
            <a:cs typeface="+mn-cs"/>
          </a:endParaRPr>
        </a:p>
        <a:p>
          <a:r>
            <a:rPr lang="en-US" sz="1100">
              <a:solidFill>
                <a:schemeClr val="dk1"/>
              </a:solidFill>
              <a:latin typeface="+mn-lt"/>
              <a:ea typeface="+mn-ea"/>
              <a:cs typeface="+mn-cs"/>
            </a:rPr>
            <a:t> </a:t>
          </a:r>
          <a:endParaRPr lang="en-US" sz="1200" b="1">
            <a:solidFill>
              <a:schemeClr val="dk1"/>
            </a:solidFill>
            <a:latin typeface="+mn-lt"/>
            <a:ea typeface="+mn-ea"/>
            <a:cs typeface="+mn-cs"/>
          </a:endParaRPr>
        </a:p>
        <a:p>
          <a:pPr lvl="0"/>
          <a:r>
            <a:rPr lang="en-US" sz="1100" b="1">
              <a:solidFill>
                <a:schemeClr val="dk1"/>
              </a:solidFill>
              <a:latin typeface="+mn-lt"/>
              <a:ea typeface="+mn-ea"/>
              <a:cs typeface="+mn-cs"/>
            </a:rPr>
            <a:t>	</a:t>
          </a:r>
        </a:p>
        <a:p>
          <a:pPr lvl="0"/>
          <a:r>
            <a:rPr lang="en-US" sz="1100" b="1">
              <a:solidFill>
                <a:schemeClr val="dk1"/>
              </a:solidFill>
              <a:latin typeface="+mn-lt"/>
              <a:ea typeface="+mn-ea"/>
              <a:cs typeface="+mn-cs"/>
            </a:rPr>
            <a:t>	Reports must be received by 4:30 p.m. on the due date listed above. </a:t>
          </a:r>
          <a:endParaRPr lang="en-US" sz="1200" b="1">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If the due date falls on a weekend or state holiday, reports must be received by 4:30 p.m. on the following business day.</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Failure to submit a Year-End Financial Report by the due date may result in denial of release of final program funds and/or denial of grant renewal.</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100" b="1" u="none">
            <a:solidFill>
              <a:schemeClr val="dk1"/>
            </a:solidFill>
            <a:latin typeface="+mn-lt"/>
            <a:ea typeface="+mn-ea"/>
            <a:cs typeface="+mn-cs"/>
          </a:endParaRPr>
        </a:p>
        <a:p>
          <a:pPr lvl="0" algn="ctr"/>
          <a:r>
            <a:rPr lang="en-US" sz="1400" b="1" u="none">
              <a:solidFill>
                <a:schemeClr val="dk1"/>
              </a:solidFill>
              <a:latin typeface="+mn-lt"/>
              <a:ea typeface="+mn-ea"/>
              <a:cs typeface="+mn-cs"/>
            </a:rPr>
            <a:t>PROGRAMMATIC</a:t>
          </a: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b="1" i="0" u="sng">
              <a:solidFill>
                <a:schemeClr val="dk1"/>
              </a:solidFill>
              <a:latin typeface="+mn-lt"/>
              <a:ea typeface="+mn-ea"/>
              <a:cs typeface="+mn-cs"/>
            </a:rPr>
            <a:t>QUARTERLY PERFORMANCE REPORT</a:t>
          </a:r>
          <a:endParaRPr lang="en-US" sz="1200" b="1" i="0" u="sng">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a:solidFill>
                <a:schemeClr val="dk1"/>
              </a:solidFill>
              <a:latin typeface="+mn-lt"/>
              <a:ea typeface="+mn-ea"/>
              <a:cs typeface="+mn-cs"/>
            </a:rPr>
            <a:t>Content:  The </a:t>
          </a:r>
          <a:r>
            <a:rPr lang="en-US" sz="1100" i="1">
              <a:solidFill>
                <a:schemeClr val="dk1"/>
              </a:solidFill>
              <a:latin typeface="+mn-lt"/>
              <a:ea typeface="+mn-ea"/>
              <a:cs typeface="+mn-cs"/>
            </a:rPr>
            <a:t>Quarterly Performance Report</a:t>
          </a:r>
          <a:r>
            <a:rPr lang="en-US" sz="1100">
              <a:solidFill>
                <a:schemeClr val="dk1"/>
              </a:solidFill>
              <a:latin typeface="+mn-lt"/>
              <a:ea typeface="+mn-ea"/>
              <a:cs typeface="+mn-cs"/>
            </a:rPr>
            <a:t> (QPR) presents information relevant to the performance of a plan, program, or project. The information requested is primarily statistical and presented to cover only the period covered by the report.</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a:solidFill>
                <a:schemeClr val="dk1"/>
              </a:solidFill>
              <a:latin typeface="+mn-lt"/>
              <a:ea typeface="+mn-ea"/>
              <a:cs typeface="+mn-cs"/>
            </a:rPr>
            <a:t>Incomplete QPRs and/or those that are deemed inaccurate will be rejected.   Incomplete forms and those that are found to be of questionable accuracy will be rejected.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In the event a QPR is denied, the subgrantee must respond to the state administrator within five (5) business days.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Failure to provide the state administrator with complete and accurate performance information within the timeframe will result in a suspension of funds until in full compliance and will become a factor in the consideration of future subgrants.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The final determination to accept the QPR will be left to the discretion of the DFA/IGS  Administration.</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r>
            <a:rPr lang="en-US" sz="1100" b="1">
              <a:solidFill>
                <a:schemeClr val="tx2"/>
              </a:solidFill>
              <a:latin typeface="+mn-lt"/>
              <a:ea typeface="+mn-ea"/>
              <a:cs typeface="+mn-cs"/>
            </a:rPr>
            <a:t>Due Date(s): The </a:t>
          </a:r>
          <a:r>
            <a:rPr lang="en-US" sz="1100" b="1" i="1">
              <a:solidFill>
                <a:schemeClr val="tx2"/>
              </a:solidFill>
              <a:latin typeface="+mn-lt"/>
              <a:ea typeface="+mn-ea"/>
              <a:cs typeface="+mn-cs"/>
            </a:rPr>
            <a:t>Quarterly Performance Report</a:t>
          </a:r>
          <a:r>
            <a:rPr lang="en-US" sz="1100" b="1">
              <a:solidFill>
                <a:schemeClr val="tx2"/>
              </a:solidFill>
              <a:latin typeface="+mn-lt"/>
              <a:ea typeface="+mn-ea"/>
              <a:cs typeface="+mn-cs"/>
            </a:rPr>
            <a:t> is due at the intervals noted below.</a:t>
          </a:r>
          <a:endParaRPr lang="en-US" sz="1200" b="1">
            <a:solidFill>
              <a:schemeClr val="tx2"/>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b="1">
              <a:solidFill>
                <a:schemeClr val="tx2"/>
              </a:solidFill>
              <a:latin typeface="+mn-lt"/>
              <a:ea typeface="+mn-ea"/>
              <a:cs typeface="+mn-cs"/>
            </a:rPr>
            <a:t>QUARTER:	1</a:t>
          </a:r>
          <a:r>
            <a:rPr lang="en-US" sz="1100" b="1" baseline="30000">
              <a:solidFill>
                <a:schemeClr val="tx2"/>
              </a:solidFill>
              <a:latin typeface="+mn-lt"/>
              <a:ea typeface="+mn-ea"/>
              <a:cs typeface="+mn-cs"/>
            </a:rPr>
            <a:t>ST</a:t>
          </a:r>
          <a:r>
            <a:rPr lang="en-US" sz="1100" b="1">
              <a:solidFill>
                <a:schemeClr val="tx2"/>
              </a:solidFill>
              <a:latin typeface="+mn-lt"/>
              <a:ea typeface="+mn-ea"/>
              <a:cs typeface="+mn-cs"/>
            </a:rPr>
            <a:t> Quarter</a:t>
          </a:r>
          <a:endParaRPr lang="en-US" sz="1200" b="1">
            <a:solidFill>
              <a:schemeClr val="tx2"/>
            </a:solidFill>
            <a:latin typeface="+mn-lt"/>
            <a:ea typeface="+mn-ea"/>
            <a:cs typeface="+mn-cs"/>
          </a:endParaRPr>
        </a:p>
        <a:p>
          <a:r>
            <a:rPr lang="en-US" sz="1100" b="1">
              <a:solidFill>
                <a:schemeClr val="tx2"/>
              </a:solidFill>
              <a:latin typeface="+mn-lt"/>
              <a:ea typeface="+mn-ea"/>
              <a:cs typeface="+mn-cs"/>
            </a:rPr>
            <a:t>PERIOD:	October 1</a:t>
          </a:r>
          <a:r>
            <a:rPr lang="en-US" sz="1100" b="1" baseline="30000">
              <a:solidFill>
                <a:schemeClr val="tx2"/>
              </a:solidFill>
              <a:latin typeface="+mn-lt"/>
              <a:ea typeface="+mn-ea"/>
              <a:cs typeface="+mn-cs"/>
            </a:rPr>
            <a:t>st</a:t>
          </a:r>
          <a:r>
            <a:rPr lang="en-US" sz="1100" b="1">
              <a:solidFill>
                <a:schemeClr val="tx2"/>
              </a:solidFill>
              <a:latin typeface="+mn-lt"/>
              <a:ea typeface="+mn-ea"/>
              <a:cs typeface="+mn-cs"/>
            </a:rPr>
            <a:t> thru December 31</a:t>
          </a:r>
          <a:r>
            <a:rPr lang="en-US" sz="1100" b="1" baseline="30000">
              <a:solidFill>
                <a:schemeClr val="tx2"/>
              </a:solidFill>
              <a:latin typeface="+mn-lt"/>
              <a:ea typeface="+mn-ea"/>
              <a:cs typeface="+mn-cs"/>
            </a:rPr>
            <a:t>st</a:t>
          </a:r>
          <a:r>
            <a:rPr lang="en-US" sz="1100" b="1">
              <a:solidFill>
                <a:schemeClr val="tx2"/>
              </a:solidFill>
              <a:latin typeface="+mn-lt"/>
              <a:ea typeface="+mn-ea"/>
              <a:cs typeface="+mn-cs"/>
            </a:rPr>
            <a:t> </a:t>
          </a:r>
          <a:endParaRPr lang="en-US" sz="1200" b="1">
            <a:solidFill>
              <a:schemeClr val="tx2"/>
            </a:solidFill>
            <a:latin typeface="+mn-lt"/>
            <a:ea typeface="+mn-ea"/>
            <a:cs typeface="+mn-cs"/>
          </a:endParaRPr>
        </a:p>
        <a:p>
          <a:r>
            <a:rPr lang="en-US" sz="1100" b="1">
              <a:solidFill>
                <a:schemeClr val="tx2"/>
              </a:solidFill>
              <a:latin typeface="+mn-lt"/>
              <a:ea typeface="+mn-ea"/>
              <a:cs typeface="+mn-cs"/>
            </a:rPr>
            <a:t>DUE DATE:	January 31</a:t>
          </a:r>
          <a:r>
            <a:rPr lang="en-US" sz="1100" b="1" baseline="30000">
              <a:solidFill>
                <a:schemeClr val="tx2"/>
              </a:solidFill>
              <a:latin typeface="+mn-lt"/>
              <a:ea typeface="+mn-ea"/>
              <a:cs typeface="+mn-cs"/>
            </a:rPr>
            <a:t>st</a:t>
          </a:r>
          <a:endParaRPr lang="en-US" sz="1200" b="1">
            <a:solidFill>
              <a:schemeClr val="tx2"/>
            </a:solidFill>
            <a:latin typeface="+mn-lt"/>
            <a:ea typeface="+mn-ea"/>
            <a:cs typeface="+mn-cs"/>
          </a:endParaRPr>
        </a:p>
        <a:p>
          <a:r>
            <a:rPr lang="en-US" sz="1100" b="1">
              <a:solidFill>
                <a:schemeClr val="tx2"/>
              </a:solidFill>
              <a:latin typeface="+mn-lt"/>
              <a:ea typeface="+mn-ea"/>
              <a:cs typeface="+mn-cs"/>
            </a:rPr>
            <a:t> </a:t>
          </a:r>
          <a:endParaRPr lang="en-US" sz="1200" b="1">
            <a:solidFill>
              <a:schemeClr val="tx2"/>
            </a:solidFill>
            <a:latin typeface="+mn-lt"/>
            <a:ea typeface="+mn-ea"/>
            <a:cs typeface="+mn-cs"/>
          </a:endParaRPr>
        </a:p>
        <a:p>
          <a:r>
            <a:rPr lang="en-US" sz="1100" b="1">
              <a:solidFill>
                <a:schemeClr val="tx2"/>
              </a:solidFill>
              <a:latin typeface="+mn-lt"/>
              <a:ea typeface="+mn-ea"/>
              <a:cs typeface="+mn-cs"/>
            </a:rPr>
            <a:t>QUARTER:	2</a:t>
          </a:r>
          <a:r>
            <a:rPr lang="en-US" sz="1100" b="1" baseline="30000">
              <a:solidFill>
                <a:schemeClr val="tx2"/>
              </a:solidFill>
              <a:latin typeface="+mn-lt"/>
              <a:ea typeface="+mn-ea"/>
              <a:cs typeface="+mn-cs"/>
            </a:rPr>
            <a:t>nd</a:t>
          </a:r>
          <a:r>
            <a:rPr lang="en-US" sz="1100" b="1">
              <a:solidFill>
                <a:schemeClr val="tx2"/>
              </a:solidFill>
              <a:latin typeface="+mn-lt"/>
              <a:ea typeface="+mn-ea"/>
              <a:cs typeface="+mn-cs"/>
            </a:rPr>
            <a:t> Quarter</a:t>
          </a:r>
          <a:endParaRPr lang="en-US" sz="1200" b="1">
            <a:solidFill>
              <a:schemeClr val="tx2"/>
            </a:solidFill>
            <a:latin typeface="+mn-lt"/>
            <a:ea typeface="+mn-ea"/>
            <a:cs typeface="+mn-cs"/>
          </a:endParaRPr>
        </a:p>
        <a:p>
          <a:r>
            <a:rPr lang="en-US" sz="1100" b="1">
              <a:solidFill>
                <a:schemeClr val="tx2"/>
              </a:solidFill>
              <a:latin typeface="+mn-lt"/>
              <a:ea typeface="+mn-ea"/>
              <a:cs typeface="+mn-cs"/>
            </a:rPr>
            <a:t>PERIOD:	January 1</a:t>
          </a:r>
          <a:r>
            <a:rPr lang="en-US" sz="1100" b="1" baseline="30000">
              <a:solidFill>
                <a:schemeClr val="tx2"/>
              </a:solidFill>
              <a:latin typeface="+mn-lt"/>
              <a:ea typeface="+mn-ea"/>
              <a:cs typeface="+mn-cs"/>
            </a:rPr>
            <a:t>st</a:t>
          </a:r>
          <a:r>
            <a:rPr lang="en-US" sz="1100" b="1">
              <a:solidFill>
                <a:schemeClr val="tx2"/>
              </a:solidFill>
              <a:latin typeface="+mn-lt"/>
              <a:ea typeface="+mn-ea"/>
              <a:cs typeface="+mn-cs"/>
            </a:rPr>
            <a:t> thru March 31</a:t>
          </a:r>
          <a:r>
            <a:rPr lang="en-US" sz="1100" b="1" baseline="30000">
              <a:solidFill>
                <a:schemeClr val="tx2"/>
              </a:solidFill>
              <a:latin typeface="+mn-lt"/>
              <a:ea typeface="+mn-ea"/>
              <a:cs typeface="+mn-cs"/>
            </a:rPr>
            <a:t>st</a:t>
          </a:r>
          <a:r>
            <a:rPr lang="en-US" sz="1100" b="1">
              <a:solidFill>
                <a:schemeClr val="tx2"/>
              </a:solidFill>
              <a:latin typeface="+mn-lt"/>
              <a:ea typeface="+mn-ea"/>
              <a:cs typeface="+mn-cs"/>
            </a:rPr>
            <a:t> </a:t>
          </a:r>
          <a:endParaRPr lang="en-US" sz="1200" b="1">
            <a:solidFill>
              <a:schemeClr val="tx2"/>
            </a:solidFill>
            <a:latin typeface="+mn-lt"/>
            <a:ea typeface="+mn-ea"/>
            <a:cs typeface="+mn-cs"/>
          </a:endParaRPr>
        </a:p>
        <a:p>
          <a:r>
            <a:rPr lang="en-US" sz="1100" b="1">
              <a:solidFill>
                <a:schemeClr val="tx2"/>
              </a:solidFill>
              <a:latin typeface="+mn-lt"/>
              <a:ea typeface="+mn-ea"/>
              <a:cs typeface="+mn-cs"/>
            </a:rPr>
            <a:t>DUE DATE:	April 30</a:t>
          </a:r>
          <a:r>
            <a:rPr lang="en-US" sz="1100" b="1" baseline="30000">
              <a:solidFill>
                <a:schemeClr val="tx2"/>
              </a:solidFill>
              <a:latin typeface="+mn-lt"/>
              <a:ea typeface="+mn-ea"/>
              <a:cs typeface="+mn-cs"/>
            </a:rPr>
            <a:t>th</a:t>
          </a:r>
          <a:r>
            <a:rPr lang="en-US" sz="1100" b="1">
              <a:solidFill>
                <a:schemeClr val="tx2"/>
              </a:solidFill>
              <a:latin typeface="+mn-lt"/>
              <a:ea typeface="+mn-ea"/>
              <a:cs typeface="+mn-cs"/>
            </a:rPr>
            <a:t> </a:t>
          </a:r>
          <a:endParaRPr lang="en-US" sz="1200" b="1">
            <a:solidFill>
              <a:schemeClr val="tx2"/>
            </a:solidFill>
            <a:latin typeface="+mn-lt"/>
            <a:ea typeface="+mn-ea"/>
            <a:cs typeface="+mn-cs"/>
          </a:endParaRPr>
        </a:p>
        <a:p>
          <a:r>
            <a:rPr lang="en-US" sz="1100" b="1">
              <a:solidFill>
                <a:schemeClr val="tx2"/>
              </a:solidFill>
              <a:latin typeface="+mn-lt"/>
              <a:ea typeface="+mn-ea"/>
              <a:cs typeface="+mn-cs"/>
            </a:rPr>
            <a:t> </a:t>
          </a:r>
          <a:endParaRPr lang="en-US" sz="1200" b="1">
            <a:solidFill>
              <a:schemeClr val="tx2"/>
            </a:solidFill>
            <a:latin typeface="+mn-lt"/>
            <a:ea typeface="+mn-ea"/>
            <a:cs typeface="+mn-cs"/>
          </a:endParaRPr>
        </a:p>
        <a:p>
          <a:r>
            <a:rPr lang="en-US" sz="1100" b="1">
              <a:solidFill>
                <a:schemeClr val="tx2"/>
              </a:solidFill>
              <a:latin typeface="+mn-lt"/>
              <a:ea typeface="+mn-ea"/>
              <a:cs typeface="+mn-cs"/>
            </a:rPr>
            <a:t>QUARTER:	3</a:t>
          </a:r>
          <a:r>
            <a:rPr lang="en-US" sz="1100" b="1" baseline="30000">
              <a:solidFill>
                <a:schemeClr val="tx2"/>
              </a:solidFill>
              <a:latin typeface="+mn-lt"/>
              <a:ea typeface="+mn-ea"/>
              <a:cs typeface="+mn-cs"/>
            </a:rPr>
            <a:t>rd</a:t>
          </a:r>
          <a:r>
            <a:rPr lang="en-US" sz="1100" b="1">
              <a:solidFill>
                <a:schemeClr val="tx2"/>
              </a:solidFill>
              <a:latin typeface="+mn-lt"/>
              <a:ea typeface="+mn-ea"/>
              <a:cs typeface="+mn-cs"/>
            </a:rPr>
            <a:t> Quarter</a:t>
          </a:r>
          <a:endParaRPr lang="en-US" sz="1200" b="1">
            <a:solidFill>
              <a:schemeClr val="tx2"/>
            </a:solidFill>
            <a:latin typeface="+mn-lt"/>
            <a:ea typeface="+mn-ea"/>
            <a:cs typeface="+mn-cs"/>
          </a:endParaRPr>
        </a:p>
        <a:p>
          <a:r>
            <a:rPr lang="en-US" sz="1100" b="1">
              <a:solidFill>
                <a:schemeClr val="tx2"/>
              </a:solidFill>
              <a:latin typeface="+mn-lt"/>
              <a:ea typeface="+mn-ea"/>
              <a:cs typeface="+mn-cs"/>
            </a:rPr>
            <a:t>PERIOD:	April 1</a:t>
          </a:r>
          <a:r>
            <a:rPr lang="en-US" sz="1100" b="1" baseline="30000">
              <a:solidFill>
                <a:schemeClr val="tx2"/>
              </a:solidFill>
              <a:latin typeface="+mn-lt"/>
              <a:ea typeface="+mn-ea"/>
              <a:cs typeface="+mn-cs"/>
            </a:rPr>
            <a:t>st</a:t>
          </a:r>
          <a:r>
            <a:rPr lang="en-US" sz="1100" b="1">
              <a:solidFill>
                <a:schemeClr val="tx2"/>
              </a:solidFill>
              <a:latin typeface="+mn-lt"/>
              <a:ea typeface="+mn-ea"/>
              <a:cs typeface="+mn-cs"/>
            </a:rPr>
            <a:t> thru June 30</a:t>
          </a:r>
          <a:r>
            <a:rPr lang="en-US" sz="1100" b="1" baseline="30000">
              <a:solidFill>
                <a:schemeClr val="tx2"/>
              </a:solidFill>
              <a:latin typeface="+mn-lt"/>
              <a:ea typeface="+mn-ea"/>
              <a:cs typeface="+mn-cs"/>
            </a:rPr>
            <a:t>th</a:t>
          </a:r>
          <a:r>
            <a:rPr lang="en-US" sz="1100" b="1">
              <a:solidFill>
                <a:schemeClr val="tx2"/>
              </a:solidFill>
              <a:latin typeface="+mn-lt"/>
              <a:ea typeface="+mn-ea"/>
              <a:cs typeface="+mn-cs"/>
            </a:rPr>
            <a:t> </a:t>
          </a:r>
          <a:endParaRPr lang="en-US" sz="1200" b="1">
            <a:solidFill>
              <a:schemeClr val="tx2"/>
            </a:solidFill>
            <a:latin typeface="+mn-lt"/>
            <a:ea typeface="+mn-ea"/>
            <a:cs typeface="+mn-cs"/>
          </a:endParaRPr>
        </a:p>
        <a:p>
          <a:r>
            <a:rPr lang="en-US" sz="1100" b="1">
              <a:solidFill>
                <a:schemeClr val="tx2"/>
              </a:solidFill>
              <a:latin typeface="+mn-lt"/>
              <a:ea typeface="+mn-ea"/>
              <a:cs typeface="+mn-cs"/>
            </a:rPr>
            <a:t>DUE DATE:	July 31</a:t>
          </a:r>
          <a:r>
            <a:rPr lang="en-US" sz="1100" b="1" baseline="30000">
              <a:solidFill>
                <a:schemeClr val="tx2"/>
              </a:solidFill>
              <a:latin typeface="+mn-lt"/>
              <a:ea typeface="+mn-ea"/>
              <a:cs typeface="+mn-cs"/>
            </a:rPr>
            <a:t>st</a:t>
          </a:r>
          <a:endParaRPr lang="en-US" sz="1200" b="1">
            <a:solidFill>
              <a:schemeClr val="tx2"/>
            </a:solidFill>
            <a:latin typeface="+mn-lt"/>
            <a:ea typeface="+mn-ea"/>
            <a:cs typeface="+mn-cs"/>
          </a:endParaRPr>
        </a:p>
        <a:p>
          <a:r>
            <a:rPr lang="en-US" sz="1100" b="1">
              <a:solidFill>
                <a:schemeClr val="tx2"/>
              </a:solidFill>
              <a:latin typeface="+mn-lt"/>
              <a:ea typeface="+mn-ea"/>
              <a:cs typeface="+mn-cs"/>
            </a:rPr>
            <a:t> </a:t>
          </a:r>
          <a:endParaRPr lang="en-US" sz="1200" b="1">
            <a:solidFill>
              <a:schemeClr val="tx2"/>
            </a:solidFill>
            <a:latin typeface="+mn-lt"/>
            <a:ea typeface="+mn-ea"/>
            <a:cs typeface="+mn-cs"/>
          </a:endParaRPr>
        </a:p>
        <a:p>
          <a:r>
            <a:rPr lang="en-US" sz="1100" b="1">
              <a:solidFill>
                <a:schemeClr val="tx2"/>
              </a:solidFill>
              <a:latin typeface="+mn-lt"/>
              <a:ea typeface="+mn-ea"/>
              <a:cs typeface="+mn-cs"/>
            </a:rPr>
            <a:t>QUARTER:	4</a:t>
          </a:r>
          <a:r>
            <a:rPr lang="en-US" sz="1100" b="1" baseline="30000">
              <a:solidFill>
                <a:schemeClr val="tx2"/>
              </a:solidFill>
              <a:latin typeface="+mn-lt"/>
              <a:ea typeface="+mn-ea"/>
              <a:cs typeface="+mn-cs"/>
            </a:rPr>
            <a:t>th</a:t>
          </a:r>
          <a:r>
            <a:rPr lang="en-US" sz="1100" b="1">
              <a:solidFill>
                <a:schemeClr val="tx2"/>
              </a:solidFill>
              <a:latin typeface="+mn-lt"/>
              <a:ea typeface="+mn-ea"/>
              <a:cs typeface="+mn-cs"/>
            </a:rPr>
            <a:t> Quarter</a:t>
          </a:r>
          <a:endParaRPr lang="en-US" sz="1200" b="1">
            <a:solidFill>
              <a:schemeClr val="tx2"/>
            </a:solidFill>
            <a:latin typeface="+mn-lt"/>
            <a:ea typeface="+mn-ea"/>
            <a:cs typeface="+mn-cs"/>
          </a:endParaRPr>
        </a:p>
        <a:p>
          <a:r>
            <a:rPr lang="en-US" sz="1100" b="1">
              <a:solidFill>
                <a:schemeClr val="tx2"/>
              </a:solidFill>
              <a:latin typeface="+mn-lt"/>
              <a:ea typeface="+mn-ea"/>
              <a:cs typeface="+mn-cs"/>
            </a:rPr>
            <a:t>PERIOD:	July 1</a:t>
          </a:r>
          <a:r>
            <a:rPr lang="en-US" sz="1100" b="1" baseline="30000">
              <a:solidFill>
                <a:schemeClr val="tx2"/>
              </a:solidFill>
              <a:latin typeface="+mn-lt"/>
              <a:ea typeface="+mn-ea"/>
              <a:cs typeface="+mn-cs"/>
            </a:rPr>
            <a:t>st</a:t>
          </a:r>
          <a:r>
            <a:rPr lang="en-US" sz="1100" b="1">
              <a:solidFill>
                <a:schemeClr val="tx2"/>
              </a:solidFill>
              <a:latin typeface="+mn-lt"/>
              <a:ea typeface="+mn-ea"/>
              <a:cs typeface="+mn-cs"/>
            </a:rPr>
            <a:t> thru September 30</a:t>
          </a:r>
          <a:r>
            <a:rPr lang="en-US" sz="1100" b="1" baseline="30000">
              <a:solidFill>
                <a:schemeClr val="tx2"/>
              </a:solidFill>
              <a:latin typeface="+mn-lt"/>
              <a:ea typeface="+mn-ea"/>
              <a:cs typeface="+mn-cs"/>
            </a:rPr>
            <a:t>th</a:t>
          </a:r>
          <a:r>
            <a:rPr lang="en-US" sz="1100" b="1">
              <a:solidFill>
                <a:schemeClr val="tx2"/>
              </a:solidFill>
              <a:latin typeface="+mn-lt"/>
              <a:ea typeface="+mn-ea"/>
              <a:cs typeface="+mn-cs"/>
            </a:rPr>
            <a:t> </a:t>
          </a:r>
          <a:endParaRPr lang="en-US" sz="1200" b="1">
            <a:solidFill>
              <a:schemeClr val="tx2"/>
            </a:solidFill>
            <a:latin typeface="+mn-lt"/>
            <a:ea typeface="+mn-ea"/>
            <a:cs typeface="+mn-cs"/>
          </a:endParaRPr>
        </a:p>
        <a:p>
          <a:r>
            <a:rPr lang="en-US" sz="1100" b="1">
              <a:solidFill>
                <a:schemeClr val="tx2"/>
              </a:solidFill>
              <a:latin typeface="+mn-lt"/>
              <a:ea typeface="+mn-ea"/>
              <a:cs typeface="+mn-cs"/>
            </a:rPr>
            <a:t>DUE DATE:	October 31</a:t>
          </a:r>
          <a:r>
            <a:rPr lang="en-US" sz="1100" b="1" baseline="30000">
              <a:solidFill>
                <a:schemeClr val="tx2"/>
              </a:solidFill>
              <a:latin typeface="+mn-lt"/>
              <a:ea typeface="+mn-ea"/>
              <a:cs typeface="+mn-cs"/>
            </a:rPr>
            <a:t>st</a:t>
          </a:r>
          <a:endParaRPr lang="en-US" sz="1200" b="1">
            <a:solidFill>
              <a:schemeClr val="tx2"/>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	</a:t>
          </a:r>
          <a:r>
            <a:rPr lang="en-US" sz="1100" b="1">
              <a:solidFill>
                <a:schemeClr val="dk1"/>
              </a:solidFill>
              <a:latin typeface="+mn-lt"/>
              <a:ea typeface="+mn-ea"/>
              <a:cs typeface="+mn-cs"/>
            </a:rPr>
            <a:t>Reports must be received by 4:30 p.m. on the due date listed above. </a:t>
          </a:r>
        </a:p>
        <a:p>
          <a:pPr lvl="0"/>
          <a:endParaRPr lang="en-US" sz="1100" b="1">
            <a:solidFill>
              <a:schemeClr val="dk1"/>
            </a:solidFill>
            <a:latin typeface="+mn-lt"/>
            <a:ea typeface="+mn-ea"/>
            <a:cs typeface="+mn-cs"/>
          </a:endParaRPr>
        </a:p>
        <a:p>
          <a:pPr lvl="0"/>
          <a:endParaRPr lang="en-US" sz="1200" b="1">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If the due date falls on a weekend or state holiday, reports must be received by 4:30 p.m. on the following business day.</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Failure to submit a Quarterly Performance Report by the due date will result in the suspension of funds until full compliance with all programmatic reporting obligations is attained.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endParaRPr lang="en-US" sz="1100" b="1" i="1" u="sng">
            <a:solidFill>
              <a:schemeClr val="dk1"/>
            </a:solidFill>
            <a:latin typeface="+mn-lt"/>
            <a:ea typeface="+mn-ea"/>
            <a:cs typeface="+mn-cs"/>
          </a:endParaRPr>
        </a:p>
        <a:p>
          <a:pPr lvl="0"/>
          <a:r>
            <a:rPr lang="en-US" sz="1100" b="1" i="0" u="sng">
              <a:solidFill>
                <a:schemeClr val="dk1"/>
              </a:solidFill>
              <a:latin typeface="+mn-lt"/>
              <a:ea typeface="+mn-ea"/>
              <a:cs typeface="+mn-cs"/>
            </a:rPr>
            <a:t>FINAL PERFORMANCE REPORT</a:t>
          </a:r>
          <a:endParaRPr lang="en-US" sz="1200" b="1" i="0" u="sng">
            <a:solidFill>
              <a:schemeClr val="dk1"/>
            </a:solidFill>
            <a:latin typeface="+mn-lt"/>
            <a:ea typeface="+mn-ea"/>
            <a:cs typeface="+mn-cs"/>
          </a:endParaRPr>
        </a:p>
        <a:p>
          <a:r>
            <a:rPr lang="en-US" sz="1100" i="1">
              <a:solidFill>
                <a:schemeClr val="dk1"/>
              </a:solidFill>
              <a:latin typeface="+mn-lt"/>
              <a:ea typeface="+mn-ea"/>
              <a:cs typeface="+mn-cs"/>
            </a:rPr>
            <a:t> </a:t>
          </a:r>
          <a:endParaRPr lang="en-US" sz="1200" i="0">
            <a:solidFill>
              <a:schemeClr val="dk1"/>
            </a:solidFill>
            <a:latin typeface="+mn-lt"/>
            <a:ea typeface="+mn-ea"/>
            <a:cs typeface="+mn-cs"/>
          </a:endParaRPr>
        </a:p>
        <a:p>
          <a:r>
            <a:rPr lang="en-US" sz="1100">
              <a:solidFill>
                <a:schemeClr val="dk1"/>
              </a:solidFill>
              <a:latin typeface="+mn-lt"/>
              <a:ea typeface="+mn-ea"/>
              <a:cs typeface="+mn-cs"/>
            </a:rPr>
            <a:t>Content:  The </a:t>
          </a:r>
          <a:r>
            <a:rPr lang="en-US" sz="1100" i="1">
              <a:solidFill>
                <a:schemeClr val="dk1"/>
              </a:solidFill>
              <a:latin typeface="+mn-lt"/>
              <a:ea typeface="+mn-ea"/>
              <a:cs typeface="+mn-cs"/>
            </a:rPr>
            <a:t>Final Performance </a:t>
          </a:r>
          <a:r>
            <a:rPr lang="en-US" sz="1100">
              <a:solidFill>
                <a:schemeClr val="dk1"/>
              </a:solidFill>
              <a:latin typeface="+mn-lt"/>
              <a:ea typeface="+mn-ea"/>
              <a:cs typeface="+mn-cs"/>
            </a:rPr>
            <a:t>Report presents information relevant to the performance of a plan, program, or project for the entire subgrant period (October 1</a:t>
          </a:r>
          <a:r>
            <a:rPr lang="en-US" sz="1100" baseline="30000">
              <a:solidFill>
                <a:schemeClr val="dk1"/>
              </a:solidFill>
              <a:latin typeface="+mn-lt"/>
              <a:ea typeface="+mn-ea"/>
              <a:cs typeface="+mn-cs"/>
            </a:rPr>
            <a:t>st</a:t>
          </a:r>
          <a:r>
            <a:rPr lang="en-US" sz="1100">
              <a:solidFill>
                <a:schemeClr val="dk1"/>
              </a:solidFill>
              <a:latin typeface="+mn-lt"/>
              <a:ea typeface="+mn-ea"/>
              <a:cs typeface="+mn-cs"/>
            </a:rPr>
            <a:t> thru September 30</a:t>
          </a:r>
          <a:r>
            <a:rPr lang="en-US" sz="1100" baseline="30000">
              <a:solidFill>
                <a:schemeClr val="dk1"/>
              </a:solidFill>
              <a:latin typeface="+mn-lt"/>
              <a:ea typeface="+mn-ea"/>
              <a:cs typeface="+mn-cs"/>
            </a:rPr>
            <a:t>th</a:t>
          </a:r>
          <a:r>
            <a:rPr lang="en-US" sz="1100">
              <a:solidFill>
                <a:schemeClr val="dk1"/>
              </a:solidFill>
              <a:latin typeface="+mn-lt"/>
              <a:ea typeface="+mn-ea"/>
              <a:cs typeface="+mn-cs"/>
            </a:rPr>
            <a:t>).</a:t>
          </a:r>
          <a:endParaRPr lang="en-US" sz="1200">
            <a:solidFill>
              <a:schemeClr val="dk1"/>
            </a:solidFill>
            <a:latin typeface="+mn-lt"/>
            <a:ea typeface="+mn-ea"/>
            <a:cs typeface="+mn-cs"/>
          </a:endParaRPr>
        </a:p>
        <a:p>
          <a:r>
            <a:rPr lang="en-US" sz="1100">
              <a:solidFill>
                <a:schemeClr val="dk1"/>
              </a:solidFill>
              <a:latin typeface="+mn-lt"/>
              <a:ea typeface="+mn-ea"/>
              <a:cs typeface="+mn-cs"/>
            </a:rPr>
            <a:t>The report is primarily narrative and enables a subgrant organization to determine the extent to which established goals and objectives have been met.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1"/>
          <a:r>
            <a:rPr lang="en-US" sz="1100">
              <a:solidFill>
                <a:schemeClr val="dk1"/>
              </a:solidFill>
              <a:latin typeface="+mn-lt"/>
              <a:ea typeface="+mn-ea"/>
              <a:cs typeface="+mn-cs"/>
            </a:rPr>
            <a:t>	</a:t>
          </a:r>
          <a:r>
            <a:rPr lang="en-US" sz="1100" b="1">
              <a:solidFill>
                <a:schemeClr val="tx2"/>
              </a:solidFill>
              <a:latin typeface="+mn-lt"/>
              <a:ea typeface="+mn-ea"/>
              <a:cs typeface="+mn-cs"/>
            </a:rPr>
            <a:t>Due Date:  October 30</a:t>
          </a:r>
          <a:r>
            <a:rPr lang="en-US" sz="1100" b="1" baseline="30000">
              <a:solidFill>
                <a:schemeClr val="tx2"/>
              </a:solidFill>
              <a:latin typeface="+mn-lt"/>
              <a:ea typeface="+mn-ea"/>
              <a:cs typeface="+mn-cs"/>
            </a:rPr>
            <a:t>th </a:t>
          </a:r>
          <a:r>
            <a:rPr lang="en-US" sz="1100" b="1">
              <a:solidFill>
                <a:schemeClr val="tx2"/>
              </a:solidFill>
              <a:latin typeface="+mn-lt"/>
              <a:ea typeface="+mn-ea"/>
              <a:cs typeface="+mn-cs"/>
            </a:rPr>
            <a:t>- 30 days after the end of the subgrant period.</a:t>
          </a:r>
          <a:endParaRPr lang="en-US" sz="1200" b="1">
            <a:solidFill>
              <a:schemeClr val="tx2"/>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	</a:t>
          </a:r>
          <a:r>
            <a:rPr lang="en-US" sz="1100" b="1">
              <a:solidFill>
                <a:schemeClr val="dk1"/>
              </a:solidFill>
              <a:latin typeface="+mn-lt"/>
              <a:ea typeface="+mn-ea"/>
              <a:cs typeface="+mn-cs"/>
            </a:rPr>
            <a:t>Reports must be received by 4:30 p.m. on the due date listed above. </a:t>
          </a:r>
          <a:endParaRPr lang="en-US" sz="1200" b="1">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If the due date falls on a weekend or state holiday, reports must be received by 4:30 p.m. on the following business day.</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Failure to submit a Final Performance Report by the due date may result in denial of release of final program funds and/or denial of grant renewal. </a:t>
          </a:r>
          <a:endParaRPr lang="en-US" sz="1200">
            <a:solidFill>
              <a:schemeClr val="dk1"/>
            </a:solidFill>
            <a:latin typeface="+mn-lt"/>
            <a:ea typeface="+mn-ea"/>
            <a:cs typeface="+mn-cs"/>
          </a:endParaRPr>
        </a:p>
        <a:p>
          <a:pPr lvl="0"/>
          <a:endParaRPr lang="en-US" sz="1100" b="1" u="sng">
            <a:solidFill>
              <a:schemeClr val="dk1"/>
            </a:solidFill>
            <a:latin typeface="+mn-lt"/>
            <a:ea typeface="+mn-ea"/>
            <a:cs typeface="+mn-cs"/>
          </a:endParaRPr>
        </a:p>
        <a:p>
          <a:pPr lvl="0"/>
          <a:endParaRPr lang="en-US" sz="1100" b="1" u="sng">
            <a:solidFill>
              <a:schemeClr val="dk1"/>
            </a:solidFill>
            <a:latin typeface="+mn-lt"/>
            <a:ea typeface="+mn-ea"/>
            <a:cs typeface="+mn-cs"/>
          </a:endParaRPr>
        </a:p>
        <a:p>
          <a:pPr lvl="0"/>
          <a:r>
            <a:rPr lang="en-US" sz="1200" b="1" u="sng">
              <a:solidFill>
                <a:schemeClr val="dk1"/>
              </a:solidFill>
              <a:latin typeface="+mn-lt"/>
              <a:ea typeface="+mn-ea"/>
              <a:cs typeface="+mn-cs"/>
            </a:rPr>
            <a:t>OTHER REPORTING REQUIREMENTS</a:t>
          </a:r>
        </a:p>
        <a:p>
          <a:r>
            <a:rPr lang="en-US" sz="1100" i="1">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b="1" i="0">
              <a:solidFill>
                <a:schemeClr val="dk1"/>
              </a:solidFill>
              <a:latin typeface="+mn-lt"/>
              <a:ea typeface="+mn-ea"/>
              <a:cs typeface="+mn-cs"/>
            </a:rPr>
            <a:t>ANNUAL INVENTORY REPORT</a:t>
          </a:r>
          <a:endParaRPr lang="en-US" sz="1200" b="1" i="0">
            <a:solidFill>
              <a:schemeClr val="dk1"/>
            </a:solidFill>
            <a:latin typeface="+mn-lt"/>
            <a:ea typeface="+mn-ea"/>
            <a:cs typeface="+mn-cs"/>
          </a:endParaRPr>
        </a:p>
        <a:p>
          <a:r>
            <a:rPr lang="en-US" sz="1100" i="1">
              <a:solidFill>
                <a:schemeClr val="dk1"/>
              </a:solidFill>
              <a:latin typeface="+mn-lt"/>
              <a:ea typeface="+mn-ea"/>
              <a:cs typeface="+mn-cs"/>
            </a:rPr>
            <a:t> </a:t>
          </a:r>
          <a:endParaRPr lang="en-US" sz="1200" i="0">
            <a:solidFill>
              <a:schemeClr val="dk1"/>
            </a:solidFill>
            <a:latin typeface="+mn-lt"/>
            <a:ea typeface="+mn-ea"/>
            <a:cs typeface="+mn-cs"/>
          </a:endParaRPr>
        </a:p>
        <a:p>
          <a:r>
            <a:rPr lang="en-US" sz="1100">
              <a:solidFill>
                <a:schemeClr val="dk1"/>
              </a:solidFill>
              <a:latin typeface="+mn-lt"/>
              <a:ea typeface="+mn-ea"/>
              <a:cs typeface="+mn-cs"/>
            </a:rPr>
            <a:t>Content:  This report presents information regarding property and/or equipment purchased with federal funds.  The report is completed annually for ALL property and/or equipment purchased from the subgrant.</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1"/>
          <a:r>
            <a:rPr lang="en-US" sz="1100">
              <a:solidFill>
                <a:schemeClr val="dk1"/>
              </a:solidFill>
              <a:latin typeface="+mn-lt"/>
              <a:ea typeface="+mn-ea"/>
              <a:cs typeface="+mn-cs"/>
            </a:rPr>
            <a:t>			</a:t>
          </a:r>
          <a:r>
            <a:rPr lang="en-US" sz="1100" b="1">
              <a:solidFill>
                <a:schemeClr val="tx2"/>
              </a:solidFill>
              <a:latin typeface="+mn-lt"/>
              <a:ea typeface="+mn-ea"/>
              <a:cs typeface="+mn-cs"/>
            </a:rPr>
            <a:t>Due Date:  May 31</a:t>
          </a:r>
          <a:r>
            <a:rPr lang="en-US" sz="1100" b="1" baseline="30000">
              <a:solidFill>
                <a:schemeClr val="tx2"/>
              </a:solidFill>
              <a:latin typeface="+mn-lt"/>
              <a:ea typeface="+mn-ea"/>
              <a:cs typeface="+mn-cs"/>
            </a:rPr>
            <a:t>st</a:t>
          </a:r>
          <a:r>
            <a:rPr lang="en-US" sz="1100" b="1">
              <a:solidFill>
                <a:schemeClr val="tx2"/>
              </a:solidFill>
              <a:latin typeface="+mn-lt"/>
              <a:ea typeface="+mn-ea"/>
              <a:cs typeface="+mn-cs"/>
            </a:rPr>
            <a:t>. </a:t>
          </a:r>
          <a:endParaRPr lang="en-US" sz="1200" b="1">
            <a:solidFill>
              <a:schemeClr val="tx2"/>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	</a:t>
          </a:r>
          <a:r>
            <a:rPr lang="en-US" sz="1100" b="1">
              <a:solidFill>
                <a:schemeClr val="dk1"/>
              </a:solidFill>
              <a:latin typeface="+mn-lt"/>
              <a:ea typeface="+mn-ea"/>
              <a:cs typeface="+mn-cs"/>
            </a:rPr>
            <a:t>Reports must be received by 4:30 p.m. on the due date listed above.</a:t>
          </a:r>
        </a:p>
        <a:p>
          <a:endParaRPr lang="en-US" sz="1200">
            <a:solidFill>
              <a:schemeClr val="dk1"/>
            </a:solidFill>
            <a:latin typeface="+mn-lt"/>
            <a:ea typeface="+mn-ea"/>
            <a:cs typeface="+mn-cs"/>
          </a:endParaRPr>
        </a:p>
        <a:p>
          <a:r>
            <a:rPr lang="en-US" sz="1100">
              <a:solidFill>
                <a:schemeClr val="dk1"/>
              </a:solidFill>
              <a:latin typeface="+mn-lt"/>
              <a:ea typeface="+mn-ea"/>
              <a:cs typeface="+mn-cs"/>
            </a:rPr>
            <a:t> Submission of late, incomplete, and/or inaccurate reports may result in termination of the subgrant or a reduction of federal funds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a:solidFill>
                <a:schemeClr val="dk1"/>
              </a:solidFill>
              <a:latin typeface="+mn-lt"/>
              <a:ea typeface="+mn-ea"/>
              <a:cs typeface="+mn-cs"/>
            </a:rPr>
            <a:t>If the due date falls on a weekend or state holiday, reports must be received by 4:30 p.m. on the following business day.</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a:solidFill>
                <a:schemeClr val="dk1"/>
              </a:solidFill>
              <a:latin typeface="+mn-lt"/>
              <a:ea typeface="+mn-ea"/>
              <a:cs typeface="+mn-cs"/>
            </a:rPr>
            <a:t>Failure to submit an Annual Inventory Report by the due date may result in the temporary suspension of funds until full compliance has been attained.</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a:solidFill>
                <a:schemeClr val="dk1"/>
              </a:solidFill>
              <a:latin typeface="+mn-lt"/>
              <a:ea typeface="+mn-ea"/>
              <a:cs typeface="+mn-cs"/>
            </a:rPr>
            <a:t>The Annual Inventory Repot is to be completed by all subgrant organizations, whether or not property and/or equipment was purchased with federal funds.</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endParaRPr lang="en-US"/>
        </a:p>
      </xdr:txBody>
    </xdr:sp>
    <xdr:clientData/>
  </xdr:twoCellAnchor>
  <xdr:twoCellAnchor>
    <xdr:from>
      <xdr:col>0</xdr:col>
      <xdr:colOff>171450</xdr:colOff>
      <xdr:row>1</xdr:row>
      <xdr:rowOff>133350</xdr:rowOff>
    </xdr:from>
    <xdr:to>
      <xdr:col>10</xdr:col>
      <xdr:colOff>476250</xdr:colOff>
      <xdr:row>133</xdr:row>
      <xdr:rowOff>38100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71450" y="371475"/>
          <a:ext cx="6400800" cy="2505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a:p>
          <a:r>
            <a:rPr lang="en-US" sz="1100">
              <a:solidFill>
                <a:schemeClr val="dk1"/>
              </a:solidFill>
              <a:latin typeface="+mn-lt"/>
              <a:ea typeface="+mn-ea"/>
              <a:cs typeface="+mn-cs"/>
            </a:rPr>
            <a:t>The</a:t>
          </a:r>
          <a:r>
            <a:rPr lang="en-US" sz="1100" baseline="0">
              <a:solidFill>
                <a:schemeClr val="dk1"/>
              </a:solidFill>
              <a:latin typeface="+mn-lt"/>
              <a:ea typeface="+mn-ea"/>
              <a:cs typeface="+mn-cs"/>
            </a:rPr>
            <a:t> agency's performance reports will continue to track the Department of Justice Performance Reporting, and will require the monthly reports that DTFs currently complete in order to provide the most current data for those federal reports.  You will be notified  if we add that report to this workbook, and we will then return a complete workbook to you with the report tab added.</a:t>
          </a:r>
          <a:endParaRPr lang="en-US" sz="110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209550</xdr:colOff>
          <xdr:row>1</xdr:row>
          <xdr:rowOff>142875</xdr:rowOff>
        </xdr:from>
        <xdr:to>
          <xdr:col>11</xdr:col>
          <xdr:colOff>142875</xdr:colOff>
          <xdr:row>3</xdr:row>
          <xdr:rowOff>104775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xdr:row>
          <xdr:rowOff>142875</xdr:rowOff>
        </xdr:from>
        <xdr:to>
          <xdr:col>12</xdr:col>
          <xdr:colOff>142875</xdr:colOff>
          <xdr:row>3</xdr:row>
          <xdr:rowOff>104775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xdr:row>
          <xdr:rowOff>104775</xdr:rowOff>
        </xdr:from>
        <xdr:to>
          <xdr:col>13</xdr:col>
          <xdr:colOff>95250</xdr:colOff>
          <xdr:row>3</xdr:row>
          <xdr:rowOff>123825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xdr:row>
          <xdr:rowOff>142875</xdr:rowOff>
        </xdr:from>
        <xdr:to>
          <xdr:col>14</xdr:col>
          <xdr:colOff>161925</xdr:colOff>
          <xdr:row>3</xdr:row>
          <xdr:rowOff>104775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32</xdr:row>
          <xdr:rowOff>114300</xdr:rowOff>
        </xdr:from>
        <xdr:to>
          <xdr:col>11</xdr:col>
          <xdr:colOff>123825</xdr:colOff>
          <xdr:row>34</xdr:row>
          <xdr:rowOff>133350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32</xdr:row>
          <xdr:rowOff>114300</xdr:rowOff>
        </xdr:from>
        <xdr:to>
          <xdr:col>12</xdr:col>
          <xdr:colOff>152400</xdr:colOff>
          <xdr:row>34</xdr:row>
          <xdr:rowOff>133350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32</xdr:row>
          <xdr:rowOff>76200</xdr:rowOff>
        </xdr:from>
        <xdr:to>
          <xdr:col>13</xdr:col>
          <xdr:colOff>76200</xdr:colOff>
          <xdr:row>34</xdr:row>
          <xdr:rowOff>152400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5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32</xdr:row>
          <xdr:rowOff>104775</xdr:rowOff>
        </xdr:from>
        <xdr:to>
          <xdr:col>14</xdr:col>
          <xdr:colOff>123825</xdr:colOff>
          <xdr:row>34</xdr:row>
          <xdr:rowOff>123825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5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63</xdr:row>
          <xdr:rowOff>142875</xdr:rowOff>
        </xdr:from>
        <xdr:to>
          <xdr:col>11</xdr:col>
          <xdr:colOff>142875</xdr:colOff>
          <xdr:row>65</xdr:row>
          <xdr:rowOff>142875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5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63</xdr:row>
          <xdr:rowOff>142875</xdr:rowOff>
        </xdr:from>
        <xdr:to>
          <xdr:col>12</xdr:col>
          <xdr:colOff>142875</xdr:colOff>
          <xdr:row>65</xdr:row>
          <xdr:rowOff>142875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5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63</xdr:row>
          <xdr:rowOff>114300</xdr:rowOff>
        </xdr:from>
        <xdr:to>
          <xdr:col>13</xdr:col>
          <xdr:colOff>76200</xdr:colOff>
          <xdr:row>65</xdr:row>
          <xdr:rowOff>171450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5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63</xdr:row>
          <xdr:rowOff>142875</xdr:rowOff>
        </xdr:from>
        <xdr:to>
          <xdr:col>14</xdr:col>
          <xdr:colOff>161925</xdr:colOff>
          <xdr:row>65</xdr:row>
          <xdr:rowOff>142875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5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94</xdr:row>
          <xdr:rowOff>142875</xdr:rowOff>
        </xdr:from>
        <xdr:to>
          <xdr:col>11</xdr:col>
          <xdr:colOff>142875</xdr:colOff>
          <xdr:row>96</xdr:row>
          <xdr:rowOff>123825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5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94</xdr:row>
          <xdr:rowOff>142875</xdr:rowOff>
        </xdr:from>
        <xdr:to>
          <xdr:col>12</xdr:col>
          <xdr:colOff>142875</xdr:colOff>
          <xdr:row>96</xdr:row>
          <xdr:rowOff>123825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5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94</xdr:row>
          <xdr:rowOff>104775</xdr:rowOff>
        </xdr:from>
        <xdr:to>
          <xdr:col>13</xdr:col>
          <xdr:colOff>95250</xdr:colOff>
          <xdr:row>96</xdr:row>
          <xdr:rowOff>142875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5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94</xdr:row>
          <xdr:rowOff>142875</xdr:rowOff>
        </xdr:from>
        <xdr:to>
          <xdr:col>14</xdr:col>
          <xdr:colOff>161925</xdr:colOff>
          <xdr:row>96</xdr:row>
          <xdr:rowOff>123825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5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7.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2.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6.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8.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7" tint="0.59999389629810485"/>
  </sheetPr>
  <dimension ref="A1:M1"/>
  <sheetViews>
    <sheetView zoomScaleNormal="100" zoomScalePageLayoutView="70" workbookViewId="0">
      <selection activeCell="N6" sqref="N6"/>
    </sheetView>
  </sheetViews>
  <sheetFormatPr defaultRowHeight="15" x14ac:dyDescent="0.25"/>
  <cols>
    <col min="1" max="11" width="9.140625" style="102"/>
  </cols>
  <sheetData>
    <row r="1" spans="1:13" ht="18.75" x14ac:dyDescent="0.3">
      <c r="A1" s="153" t="s">
        <v>262</v>
      </c>
      <c r="B1" s="152"/>
      <c r="C1" s="152"/>
      <c r="D1" s="152"/>
      <c r="E1" s="152"/>
      <c r="F1" s="152"/>
      <c r="G1" s="152"/>
      <c r="H1" s="152"/>
      <c r="I1" s="152"/>
      <c r="J1" s="152"/>
      <c r="K1" s="152"/>
      <c r="L1" s="101"/>
      <c r="M1" s="101"/>
    </row>
  </sheetData>
  <sheetProtection algorithmName="SHA-512" hashValue="J04LVaEX79+D5Fjomai6MqbZzY8AdRN//j6AX6/FrHksar8Vx/GXrG6jukzQavf+qwzuHi3JBpEb9oPdKYQZPw==" saltValue="fnzm9GSw0FOKckyIiGp9BA==" spinCount="100000" sheet="1" objects="1" scenarios="1" formatColumns="0" formatRows="0"/>
  <phoneticPr fontId="36" type="noConversion"/>
  <hyperlinks>
    <hyperlink ref="A1" location="'TABLE OF CONTENTS'!B11" display="TABLE OF CONTENTS'!A1" xr:uid="{00000000-0004-0000-0000-000000000000}"/>
  </hyperlinks>
  <pageMargins left="0.56999999999999995" right="0.7" top="1.35" bottom="0.90625" header="0.3" footer="0.3"/>
  <pageSetup orientation="landscape" r:id="rId1"/>
  <headerFooter>
    <oddHeader>&amp;L&amp;G&amp;C&amp;"Arial,Bold"DEPARTMENT OF FINANCE AND ADMINISTRATION&amp;"-,Regular"
&amp;"Arial,Italic"&amp;10OFFICE OF INTERGOVERNMENTAL SERVICES&amp;"-,Regular"&amp;11
&amp;"Arial,Bold"&amp;U&amp;A&amp;RPAGE &amp;P OF &amp;N</oddHeader>
    <oddFooter>&amp;L&amp;Z&amp;F : &amp;A&amp;R&amp;D &amp;T</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0">
    <tabColor theme="9" tint="0.39997558519241921"/>
  </sheetPr>
  <dimension ref="A1:N31"/>
  <sheetViews>
    <sheetView zoomScaleNormal="100" workbookViewId="0">
      <selection activeCell="A30" sqref="A30:F30"/>
    </sheetView>
  </sheetViews>
  <sheetFormatPr defaultColWidth="9.140625" defaultRowHeight="15" x14ac:dyDescent="0.25"/>
  <cols>
    <col min="1" max="1" width="4.85546875" customWidth="1"/>
    <col min="2" max="2" width="23.7109375" customWidth="1"/>
    <col min="3" max="3" width="8.140625" customWidth="1"/>
    <col min="4" max="4" width="7.85546875" customWidth="1"/>
    <col min="5" max="5" width="8.42578125" customWidth="1"/>
    <col min="6" max="6" width="9.7109375" customWidth="1"/>
    <col min="7" max="7" width="8.28515625" customWidth="1"/>
    <col min="8" max="8" width="7.5703125" customWidth="1"/>
    <col min="9" max="9" width="10.140625" customWidth="1"/>
    <col min="10" max="11" width="9" customWidth="1"/>
    <col min="12" max="12" width="8.5703125" customWidth="1"/>
    <col min="13" max="13" width="9.5703125" customWidth="1"/>
    <col min="14" max="14" width="7.5703125" customWidth="1"/>
  </cols>
  <sheetData>
    <row r="1" spans="1:14" ht="18" customHeight="1" x14ac:dyDescent="0.25">
      <c r="A1" s="429" t="s">
        <v>51</v>
      </c>
      <c r="B1" s="430"/>
      <c r="C1" s="422" t="e">
        <f>#REF!</f>
        <v>#REF!</v>
      </c>
      <c r="D1" s="423"/>
      <c r="E1" s="423"/>
      <c r="F1" s="423"/>
      <c r="G1" s="423"/>
      <c r="H1" s="423"/>
      <c r="I1" s="79"/>
      <c r="J1" s="80"/>
      <c r="K1" s="80"/>
      <c r="L1" s="80"/>
      <c r="M1" s="80"/>
      <c r="N1" s="80"/>
    </row>
    <row r="2" spans="1:14" ht="19.5" customHeight="1" x14ac:dyDescent="0.25">
      <c r="A2" s="429" t="s">
        <v>81</v>
      </c>
      <c r="B2" s="430"/>
      <c r="C2" s="431" t="e">
        <f>#REF!</f>
        <v>#REF!</v>
      </c>
      <c r="D2" s="393"/>
      <c r="E2" s="393"/>
      <c r="F2" s="393"/>
      <c r="G2" s="393"/>
      <c r="H2" s="394"/>
      <c r="I2" s="478" t="s">
        <v>50</v>
      </c>
      <c r="J2" s="480"/>
      <c r="K2" s="484" t="s">
        <v>172</v>
      </c>
      <c r="L2" s="484"/>
      <c r="M2" s="484"/>
      <c r="N2" s="485"/>
    </row>
    <row r="3" spans="1:14" ht="16.5" customHeight="1" x14ac:dyDescent="0.25">
      <c r="A3" s="429" t="s">
        <v>138</v>
      </c>
      <c r="B3" s="430"/>
      <c r="C3" s="392" t="e">
        <f>#REF!</f>
        <v>#REF!</v>
      </c>
      <c r="D3" s="393"/>
      <c r="E3" s="393"/>
      <c r="F3" s="393"/>
      <c r="G3" s="393"/>
      <c r="H3" s="394"/>
      <c r="I3" s="481"/>
      <c r="J3" s="483"/>
      <c r="K3" s="486"/>
      <c r="L3" s="486"/>
      <c r="M3" s="486"/>
      <c r="N3" s="487"/>
    </row>
    <row r="4" spans="1:14" ht="51.75" customHeight="1" x14ac:dyDescent="0.25">
      <c r="A4" s="436"/>
      <c r="B4" s="437"/>
      <c r="C4" s="69" t="s">
        <v>44</v>
      </c>
      <c r="D4" s="69" t="s">
        <v>43</v>
      </c>
      <c r="E4" s="69" t="s">
        <v>42</v>
      </c>
      <c r="F4" s="69" t="s">
        <v>41</v>
      </c>
      <c r="G4" s="69" t="s">
        <v>40</v>
      </c>
      <c r="H4" s="69" t="s">
        <v>39</v>
      </c>
      <c r="I4" s="69" t="s">
        <v>38</v>
      </c>
      <c r="J4" s="69" t="s">
        <v>37</v>
      </c>
      <c r="K4" s="69" t="s">
        <v>36</v>
      </c>
      <c r="L4" s="69" t="s">
        <v>35</v>
      </c>
      <c r="M4" s="69" t="s">
        <v>34</v>
      </c>
      <c r="N4" s="69" t="s">
        <v>33</v>
      </c>
    </row>
    <row r="5" spans="1:14" x14ac:dyDescent="0.25">
      <c r="A5" s="441" t="s">
        <v>32</v>
      </c>
      <c r="B5" s="70" t="s">
        <v>31</v>
      </c>
      <c r="C5" s="87">
        <f>'QSSR REPORTS'!C5+'QSSR REPORTS'!C36+'QSSR REPORTS'!C67+'QSSR REPORTS'!C98</f>
        <v>0</v>
      </c>
      <c r="D5" s="87">
        <f>'QSSR REPORTS'!D5+'QSSR REPORTS'!D36+'QSSR REPORTS'!D67+'QSSR REPORTS'!D98</f>
        <v>0</v>
      </c>
      <c r="E5" s="87">
        <f>'QSSR REPORTS'!E5+'QSSR REPORTS'!E36+'QSSR REPORTS'!E67+'QSSR REPORTS'!E98</f>
        <v>0</v>
      </c>
      <c r="F5" s="87">
        <f>'QSSR REPORTS'!F5+'QSSR REPORTS'!F36+'QSSR REPORTS'!F67+'QSSR REPORTS'!F98</f>
        <v>0</v>
      </c>
      <c r="G5" s="87">
        <f>'QSSR REPORTS'!G5+'QSSR REPORTS'!G36+'QSSR REPORTS'!G67+'QSSR REPORTS'!G98</f>
        <v>0</v>
      </c>
      <c r="H5" s="87">
        <f>'QSSR REPORTS'!H5+'QSSR REPORTS'!H36+'QSSR REPORTS'!H67+'QSSR REPORTS'!H98</f>
        <v>0</v>
      </c>
      <c r="I5" s="87">
        <f>'QSSR REPORTS'!I5+'QSSR REPORTS'!I36+'QSSR REPORTS'!I67+'QSSR REPORTS'!I98</f>
        <v>0</v>
      </c>
      <c r="J5" s="87">
        <f>'QSSR REPORTS'!J5+'QSSR REPORTS'!J36+'QSSR REPORTS'!J67+'QSSR REPORTS'!J98</f>
        <v>0</v>
      </c>
      <c r="K5" s="87">
        <f>'QSSR REPORTS'!K5+'QSSR REPORTS'!K36+'QSSR REPORTS'!K67+'QSSR REPORTS'!K98</f>
        <v>0</v>
      </c>
      <c r="L5" s="87">
        <f>'QSSR REPORTS'!L5+'QSSR REPORTS'!L36+'QSSR REPORTS'!L67+'QSSR REPORTS'!L98</f>
        <v>0</v>
      </c>
      <c r="M5" s="87">
        <f>'QSSR REPORTS'!M5+'QSSR REPORTS'!M36+'QSSR REPORTS'!M67+'QSSR REPORTS'!M98</f>
        <v>0</v>
      </c>
      <c r="N5" s="87">
        <f>'QSSR REPORTS'!N5+'QSSR REPORTS'!N36+'QSSR REPORTS'!N67+'QSSR REPORTS'!N98</f>
        <v>0</v>
      </c>
    </row>
    <row r="6" spans="1:14" x14ac:dyDescent="0.25">
      <c r="A6" s="441"/>
      <c r="B6" s="70" t="s">
        <v>139</v>
      </c>
      <c r="C6" s="87">
        <f>'QSSR REPORTS'!C6+'QSSR REPORTS'!C37+'QSSR REPORTS'!C68+'QSSR REPORTS'!C99</f>
        <v>0</v>
      </c>
      <c r="D6" s="87">
        <f>'QSSR REPORTS'!D6+'QSSR REPORTS'!D37+'QSSR REPORTS'!D68+'QSSR REPORTS'!D99</f>
        <v>0</v>
      </c>
      <c r="E6" s="87">
        <f>'QSSR REPORTS'!E6+'QSSR REPORTS'!E37+'QSSR REPORTS'!E68+'QSSR REPORTS'!E99</f>
        <v>0</v>
      </c>
      <c r="F6" s="87">
        <f>'QSSR REPORTS'!F6+'QSSR REPORTS'!F37+'QSSR REPORTS'!F68+'QSSR REPORTS'!F99</f>
        <v>0</v>
      </c>
      <c r="G6" s="87">
        <f>'QSSR REPORTS'!G6+'QSSR REPORTS'!G37+'QSSR REPORTS'!G68+'QSSR REPORTS'!G99</f>
        <v>0</v>
      </c>
      <c r="H6" s="87">
        <f>'QSSR REPORTS'!H6+'QSSR REPORTS'!H37+'QSSR REPORTS'!H68+'QSSR REPORTS'!H99</f>
        <v>0</v>
      </c>
      <c r="I6" s="87">
        <f>'QSSR REPORTS'!I6+'QSSR REPORTS'!I37+'QSSR REPORTS'!I68+'QSSR REPORTS'!I99</f>
        <v>0</v>
      </c>
      <c r="J6" s="87">
        <f>'QSSR REPORTS'!J6+'QSSR REPORTS'!J37+'QSSR REPORTS'!J68+'QSSR REPORTS'!J99</f>
        <v>0</v>
      </c>
      <c r="K6" s="87">
        <f>'QSSR REPORTS'!K6+'QSSR REPORTS'!K37+'QSSR REPORTS'!K68+'QSSR REPORTS'!K99</f>
        <v>0</v>
      </c>
      <c r="L6" s="87">
        <f>'QSSR REPORTS'!L6+'QSSR REPORTS'!L37+'QSSR REPORTS'!L68+'QSSR REPORTS'!L99</f>
        <v>0</v>
      </c>
      <c r="M6" s="87">
        <f>'QSSR REPORTS'!M6+'QSSR REPORTS'!M37+'QSSR REPORTS'!M68+'QSSR REPORTS'!M99</f>
        <v>0</v>
      </c>
      <c r="N6" s="87">
        <f>'QSSR REPORTS'!N6+'QSSR REPORTS'!N37+'QSSR REPORTS'!N68+'QSSR REPORTS'!N99</f>
        <v>0</v>
      </c>
    </row>
    <row r="7" spans="1:14" x14ac:dyDescent="0.25">
      <c r="A7" s="441"/>
      <c r="B7" s="70" t="s">
        <v>29</v>
      </c>
      <c r="C7" s="87">
        <f>'QSSR REPORTS'!C7+'QSSR REPORTS'!C38+'QSSR REPORTS'!C69+'QSSR REPORTS'!C100</f>
        <v>0</v>
      </c>
      <c r="D7" s="87">
        <f>'QSSR REPORTS'!D7+'QSSR REPORTS'!D38+'QSSR REPORTS'!D69+'QSSR REPORTS'!D100</f>
        <v>0</v>
      </c>
      <c r="E7" s="87">
        <f>'QSSR REPORTS'!E7+'QSSR REPORTS'!E38+'QSSR REPORTS'!E69+'QSSR REPORTS'!E100</f>
        <v>0</v>
      </c>
      <c r="F7" s="87">
        <f>'QSSR REPORTS'!F7+'QSSR REPORTS'!F38+'QSSR REPORTS'!F69+'QSSR REPORTS'!F100</f>
        <v>0</v>
      </c>
      <c r="G7" s="87">
        <f>'QSSR REPORTS'!G7+'QSSR REPORTS'!G38+'QSSR REPORTS'!G69+'QSSR REPORTS'!G100</f>
        <v>0</v>
      </c>
      <c r="H7" s="87">
        <f>'QSSR REPORTS'!H7+'QSSR REPORTS'!H38+'QSSR REPORTS'!H69+'QSSR REPORTS'!H100</f>
        <v>0</v>
      </c>
      <c r="I7" s="87">
        <f>'QSSR REPORTS'!I7+'QSSR REPORTS'!I38+'QSSR REPORTS'!I69+'QSSR REPORTS'!I100</f>
        <v>0</v>
      </c>
      <c r="J7" s="87">
        <f>'QSSR REPORTS'!J7+'QSSR REPORTS'!J38+'QSSR REPORTS'!J69+'QSSR REPORTS'!J100</f>
        <v>0</v>
      </c>
      <c r="K7" s="87">
        <f>'QSSR REPORTS'!K7+'QSSR REPORTS'!K38+'QSSR REPORTS'!K69+'QSSR REPORTS'!K100</f>
        <v>0</v>
      </c>
      <c r="L7" s="87">
        <f>'QSSR REPORTS'!L7+'QSSR REPORTS'!L38+'QSSR REPORTS'!L69+'QSSR REPORTS'!L100</f>
        <v>0</v>
      </c>
      <c r="M7" s="87">
        <f>'QSSR REPORTS'!M7+'QSSR REPORTS'!M38+'QSSR REPORTS'!M69+'QSSR REPORTS'!M100</f>
        <v>0</v>
      </c>
      <c r="N7" s="87">
        <f>'QSSR REPORTS'!N7+'QSSR REPORTS'!N38+'QSSR REPORTS'!N69+'QSSR REPORTS'!N100</f>
        <v>0</v>
      </c>
    </row>
    <row r="8" spans="1:14" x14ac:dyDescent="0.25">
      <c r="A8" s="441"/>
      <c r="B8" s="70" t="s">
        <v>28</v>
      </c>
      <c r="C8" s="87">
        <f>'QSSR REPORTS'!C8+'QSSR REPORTS'!C39+'QSSR REPORTS'!C70+'QSSR REPORTS'!C101</f>
        <v>0</v>
      </c>
      <c r="D8" s="87">
        <f>'QSSR REPORTS'!D8+'QSSR REPORTS'!D39+'QSSR REPORTS'!D70+'QSSR REPORTS'!D101</f>
        <v>0</v>
      </c>
      <c r="E8" s="87">
        <f>'QSSR REPORTS'!E8+'QSSR REPORTS'!E39+'QSSR REPORTS'!E70+'QSSR REPORTS'!E101</f>
        <v>0</v>
      </c>
      <c r="F8" s="87">
        <f>'QSSR REPORTS'!F8+'QSSR REPORTS'!F39+'QSSR REPORTS'!F70+'QSSR REPORTS'!F101</f>
        <v>0</v>
      </c>
      <c r="G8" s="87">
        <f>'QSSR REPORTS'!G8+'QSSR REPORTS'!G39+'QSSR REPORTS'!G70+'QSSR REPORTS'!G101</f>
        <v>0</v>
      </c>
      <c r="H8" s="87">
        <f>'QSSR REPORTS'!H8+'QSSR REPORTS'!H39+'QSSR REPORTS'!H70+'QSSR REPORTS'!H101</f>
        <v>0</v>
      </c>
      <c r="I8" s="87">
        <f>'QSSR REPORTS'!I8+'QSSR REPORTS'!I39+'QSSR REPORTS'!I70+'QSSR REPORTS'!I101</f>
        <v>0</v>
      </c>
      <c r="J8" s="87">
        <f>'QSSR REPORTS'!J8+'QSSR REPORTS'!J39+'QSSR REPORTS'!J70+'QSSR REPORTS'!J101</f>
        <v>0</v>
      </c>
      <c r="K8" s="87">
        <f>'QSSR REPORTS'!K8+'QSSR REPORTS'!K39+'QSSR REPORTS'!K70+'QSSR REPORTS'!K101</f>
        <v>0</v>
      </c>
      <c r="L8" s="87">
        <f>'QSSR REPORTS'!L8+'QSSR REPORTS'!L39+'QSSR REPORTS'!L70+'QSSR REPORTS'!L101</f>
        <v>0</v>
      </c>
      <c r="M8" s="87">
        <f>'QSSR REPORTS'!M8+'QSSR REPORTS'!M39+'QSSR REPORTS'!M70+'QSSR REPORTS'!M101</f>
        <v>0</v>
      </c>
      <c r="N8" s="87">
        <f>'QSSR REPORTS'!N8+'QSSR REPORTS'!N39+'QSSR REPORTS'!N70+'QSSR REPORTS'!N101</f>
        <v>0</v>
      </c>
    </row>
    <row r="9" spans="1:14" x14ac:dyDescent="0.25">
      <c r="A9" s="441"/>
      <c r="B9" s="70" t="s">
        <v>27</v>
      </c>
      <c r="C9" s="87">
        <f>'QSSR REPORTS'!C9+'QSSR REPORTS'!C40+'QSSR REPORTS'!C71+'QSSR REPORTS'!C102</f>
        <v>0</v>
      </c>
      <c r="D9" s="87">
        <f>'QSSR REPORTS'!D9+'QSSR REPORTS'!D40+'QSSR REPORTS'!D71+'QSSR REPORTS'!D102</f>
        <v>0</v>
      </c>
      <c r="E9" s="87">
        <f>'QSSR REPORTS'!E9+'QSSR REPORTS'!E40+'QSSR REPORTS'!E71+'QSSR REPORTS'!E102</f>
        <v>0</v>
      </c>
      <c r="F9" s="87">
        <f>'QSSR REPORTS'!F9+'QSSR REPORTS'!F40+'QSSR REPORTS'!F71+'QSSR REPORTS'!F102</f>
        <v>0</v>
      </c>
      <c r="G9" s="87">
        <f>'QSSR REPORTS'!G9+'QSSR REPORTS'!G40+'QSSR REPORTS'!G71+'QSSR REPORTS'!G102</f>
        <v>0</v>
      </c>
      <c r="H9" s="87">
        <f>'QSSR REPORTS'!H9+'QSSR REPORTS'!H40+'QSSR REPORTS'!H71+'QSSR REPORTS'!H102</f>
        <v>0</v>
      </c>
      <c r="I9" s="87">
        <f>'QSSR REPORTS'!I9+'QSSR REPORTS'!I40+'QSSR REPORTS'!I71+'QSSR REPORTS'!I102</f>
        <v>0</v>
      </c>
      <c r="J9" s="87">
        <f>'QSSR REPORTS'!J9+'QSSR REPORTS'!J40+'QSSR REPORTS'!J71+'QSSR REPORTS'!J102</f>
        <v>0</v>
      </c>
      <c r="K9" s="87">
        <f>'QSSR REPORTS'!K9+'QSSR REPORTS'!K40+'QSSR REPORTS'!K71+'QSSR REPORTS'!K102</f>
        <v>0</v>
      </c>
      <c r="L9" s="87">
        <f>'QSSR REPORTS'!L9+'QSSR REPORTS'!L40+'QSSR REPORTS'!L71+'QSSR REPORTS'!L102</f>
        <v>0</v>
      </c>
      <c r="M9" s="87">
        <f>'QSSR REPORTS'!M9+'QSSR REPORTS'!M40+'QSSR REPORTS'!M71+'QSSR REPORTS'!M102</f>
        <v>0</v>
      </c>
      <c r="N9" s="87">
        <f>'QSSR REPORTS'!N9+'QSSR REPORTS'!N40+'QSSR REPORTS'!N71+'QSSR REPORTS'!N102</f>
        <v>0</v>
      </c>
    </row>
    <row r="10" spans="1:14" x14ac:dyDescent="0.25">
      <c r="A10" s="441"/>
      <c r="B10" s="70" t="s">
        <v>26</v>
      </c>
      <c r="C10" s="87">
        <f>'QSSR REPORTS'!C10+'QSSR REPORTS'!C41+'QSSR REPORTS'!C72+'QSSR REPORTS'!C103</f>
        <v>0</v>
      </c>
      <c r="D10" s="87">
        <f>'QSSR REPORTS'!D10+'QSSR REPORTS'!D41+'QSSR REPORTS'!D72+'QSSR REPORTS'!D103</f>
        <v>0</v>
      </c>
      <c r="E10" s="87">
        <f>'QSSR REPORTS'!E10+'QSSR REPORTS'!E41+'QSSR REPORTS'!E72+'QSSR REPORTS'!E103</f>
        <v>0</v>
      </c>
      <c r="F10" s="87">
        <f>'QSSR REPORTS'!F10+'QSSR REPORTS'!F41+'QSSR REPORTS'!F72+'QSSR REPORTS'!F103</f>
        <v>0</v>
      </c>
      <c r="G10" s="87">
        <f>'QSSR REPORTS'!G10+'QSSR REPORTS'!G41+'QSSR REPORTS'!G72+'QSSR REPORTS'!G103</f>
        <v>0</v>
      </c>
      <c r="H10" s="87">
        <f>'QSSR REPORTS'!H10+'QSSR REPORTS'!H41+'QSSR REPORTS'!H72+'QSSR REPORTS'!H103</f>
        <v>0</v>
      </c>
      <c r="I10" s="87">
        <f>'QSSR REPORTS'!I10+'QSSR REPORTS'!I41+'QSSR REPORTS'!I72+'QSSR REPORTS'!I103</f>
        <v>0</v>
      </c>
      <c r="J10" s="87">
        <f>'QSSR REPORTS'!J10+'QSSR REPORTS'!J41+'QSSR REPORTS'!J72+'QSSR REPORTS'!J103</f>
        <v>0</v>
      </c>
      <c r="K10" s="87">
        <f>'QSSR REPORTS'!K10+'QSSR REPORTS'!K41+'QSSR REPORTS'!K72+'QSSR REPORTS'!K103</f>
        <v>0</v>
      </c>
      <c r="L10" s="87">
        <f>'QSSR REPORTS'!L10+'QSSR REPORTS'!L41+'QSSR REPORTS'!L72+'QSSR REPORTS'!L103</f>
        <v>0</v>
      </c>
      <c r="M10" s="87">
        <f>'QSSR REPORTS'!M10+'QSSR REPORTS'!M41+'QSSR REPORTS'!M72+'QSSR REPORTS'!M103</f>
        <v>0</v>
      </c>
      <c r="N10" s="87">
        <f>'QSSR REPORTS'!N10+'QSSR REPORTS'!N41+'QSSR REPORTS'!N72+'QSSR REPORTS'!N103</f>
        <v>0</v>
      </c>
    </row>
    <row r="11" spans="1:14" x14ac:dyDescent="0.25">
      <c r="A11" s="441"/>
      <c r="B11" s="70" t="s">
        <v>25</v>
      </c>
      <c r="C11" s="87">
        <f>'QSSR REPORTS'!C11+'QSSR REPORTS'!C42+'QSSR REPORTS'!C73+'QSSR REPORTS'!C104</f>
        <v>0</v>
      </c>
      <c r="D11" s="87">
        <f>'QSSR REPORTS'!D11+'QSSR REPORTS'!D42+'QSSR REPORTS'!D73+'QSSR REPORTS'!D104</f>
        <v>0</v>
      </c>
      <c r="E11" s="87">
        <f>'QSSR REPORTS'!E11+'QSSR REPORTS'!E42+'QSSR REPORTS'!E73+'QSSR REPORTS'!E104</f>
        <v>0</v>
      </c>
      <c r="F11" s="87">
        <f>'QSSR REPORTS'!F11+'QSSR REPORTS'!F42+'QSSR REPORTS'!F73+'QSSR REPORTS'!F104</f>
        <v>0</v>
      </c>
      <c r="G11" s="87">
        <f>'QSSR REPORTS'!G11+'QSSR REPORTS'!G42+'QSSR REPORTS'!G73+'QSSR REPORTS'!G104</f>
        <v>0</v>
      </c>
      <c r="H11" s="87">
        <f>'QSSR REPORTS'!H11+'QSSR REPORTS'!H42+'QSSR REPORTS'!H73+'QSSR REPORTS'!H104</f>
        <v>0</v>
      </c>
      <c r="I11" s="87">
        <f>'QSSR REPORTS'!I11+'QSSR REPORTS'!I42+'QSSR REPORTS'!I73+'QSSR REPORTS'!I104</f>
        <v>0</v>
      </c>
      <c r="J11" s="87">
        <f>'QSSR REPORTS'!J11+'QSSR REPORTS'!J42+'QSSR REPORTS'!J73+'QSSR REPORTS'!J104</f>
        <v>0</v>
      </c>
      <c r="K11" s="87">
        <f>'QSSR REPORTS'!K11+'QSSR REPORTS'!K42+'QSSR REPORTS'!K73+'QSSR REPORTS'!K104</f>
        <v>0</v>
      </c>
      <c r="L11" s="87">
        <f>'QSSR REPORTS'!L11+'QSSR REPORTS'!L42+'QSSR REPORTS'!L73+'QSSR REPORTS'!L104</f>
        <v>0</v>
      </c>
      <c r="M11" s="87">
        <f>'QSSR REPORTS'!M11+'QSSR REPORTS'!M42+'QSSR REPORTS'!M73+'QSSR REPORTS'!M104</f>
        <v>0</v>
      </c>
      <c r="N11" s="87">
        <f>'QSSR REPORTS'!N11+'QSSR REPORTS'!N42+'QSSR REPORTS'!N73+'QSSR REPORTS'!N104</f>
        <v>0</v>
      </c>
    </row>
    <row r="12" spans="1:14" x14ac:dyDescent="0.25">
      <c r="A12" s="441"/>
      <c r="B12" s="70" t="s">
        <v>3</v>
      </c>
      <c r="C12" s="71">
        <f>SUM(C5:C11)</f>
        <v>0</v>
      </c>
      <c r="D12" s="71">
        <f>SUM(D5:D11)</f>
        <v>0</v>
      </c>
      <c r="E12" s="71">
        <f>SUM(E5:E11)</f>
        <v>0</v>
      </c>
      <c r="F12" s="71">
        <f>SUM(F5:F11)</f>
        <v>0</v>
      </c>
      <c r="G12" s="71">
        <f>SUM(G5:G11)</f>
        <v>0</v>
      </c>
      <c r="H12" s="71">
        <f t="shared" ref="H12:N12" si="0">SUM(H5:H11)</f>
        <v>0</v>
      </c>
      <c r="I12" s="71">
        <f t="shared" si="0"/>
        <v>0</v>
      </c>
      <c r="J12" s="71">
        <f t="shared" si="0"/>
        <v>0</v>
      </c>
      <c r="K12" s="71">
        <f t="shared" si="0"/>
        <v>0</v>
      </c>
      <c r="L12" s="71">
        <f t="shared" si="0"/>
        <v>0</v>
      </c>
      <c r="M12" s="71">
        <f t="shared" si="0"/>
        <v>0</v>
      </c>
      <c r="N12" s="71">
        <f t="shared" si="0"/>
        <v>0</v>
      </c>
    </row>
    <row r="13" spans="1:14" x14ac:dyDescent="0.25">
      <c r="A13" s="425" t="s">
        <v>24</v>
      </c>
      <c r="B13" s="72" t="s">
        <v>140</v>
      </c>
      <c r="C13" s="87">
        <f>'QSSR REPORTS'!C13+'QSSR REPORTS'!C44+'QSSR REPORTS'!C75+'QSSR REPORTS'!C106</f>
        <v>0</v>
      </c>
      <c r="D13" s="87">
        <f>'QSSR REPORTS'!D13+'QSSR REPORTS'!D44+'QSSR REPORTS'!D75+'QSSR REPORTS'!D106</f>
        <v>0</v>
      </c>
      <c r="E13" s="87">
        <f>'QSSR REPORTS'!E13+'QSSR REPORTS'!E44+'QSSR REPORTS'!E75+'QSSR REPORTS'!E106</f>
        <v>0</v>
      </c>
      <c r="F13" s="87">
        <f>'QSSR REPORTS'!F13+'QSSR REPORTS'!F44+'QSSR REPORTS'!F75+'QSSR REPORTS'!F106</f>
        <v>0</v>
      </c>
      <c r="G13" s="87">
        <f>'QSSR REPORTS'!G13+'QSSR REPORTS'!G44+'QSSR REPORTS'!G75+'QSSR REPORTS'!G106</f>
        <v>0</v>
      </c>
      <c r="H13" s="87">
        <f>'QSSR REPORTS'!H13+'QSSR REPORTS'!H44+'QSSR REPORTS'!H75+'QSSR REPORTS'!H106</f>
        <v>0</v>
      </c>
      <c r="I13" s="87">
        <f>'QSSR REPORTS'!I13+'QSSR REPORTS'!I44+'QSSR REPORTS'!I75+'QSSR REPORTS'!I106</f>
        <v>0</v>
      </c>
      <c r="J13" s="87">
        <f>'QSSR REPORTS'!J13+'QSSR REPORTS'!J44+'QSSR REPORTS'!J75+'QSSR REPORTS'!J106</f>
        <v>0</v>
      </c>
      <c r="K13" s="87">
        <f>'QSSR REPORTS'!K13+'QSSR REPORTS'!K44+'QSSR REPORTS'!K75+'QSSR REPORTS'!K106</f>
        <v>0</v>
      </c>
      <c r="L13" s="87">
        <f>'QSSR REPORTS'!L13+'QSSR REPORTS'!L44+'QSSR REPORTS'!L75+'QSSR REPORTS'!L106</f>
        <v>0</v>
      </c>
      <c r="M13" s="87">
        <f>'QSSR REPORTS'!M13+'QSSR REPORTS'!M44+'QSSR REPORTS'!M75+'QSSR REPORTS'!M106</f>
        <v>0</v>
      </c>
      <c r="N13" s="87">
        <f>'QSSR REPORTS'!N13+'QSSR REPORTS'!N44+'QSSR REPORTS'!N75+'QSSR REPORTS'!N106</f>
        <v>0</v>
      </c>
    </row>
    <row r="14" spans="1:14" x14ac:dyDescent="0.25">
      <c r="A14" s="425"/>
      <c r="B14" s="72" t="s">
        <v>141</v>
      </c>
      <c r="C14" s="87">
        <f>'QSSR REPORTS'!C14+'QSSR REPORTS'!C45+'QSSR REPORTS'!C76+'QSSR REPORTS'!C107</f>
        <v>0</v>
      </c>
      <c r="D14" s="87">
        <f>'QSSR REPORTS'!D14+'QSSR REPORTS'!D45+'QSSR REPORTS'!D76+'QSSR REPORTS'!D107</f>
        <v>0</v>
      </c>
      <c r="E14" s="87">
        <f>'QSSR REPORTS'!E14+'QSSR REPORTS'!E45+'QSSR REPORTS'!E76+'QSSR REPORTS'!E107</f>
        <v>0</v>
      </c>
      <c r="F14" s="87">
        <f>'QSSR REPORTS'!F14+'QSSR REPORTS'!F45+'QSSR REPORTS'!F76+'QSSR REPORTS'!F107</f>
        <v>0</v>
      </c>
      <c r="G14" s="87">
        <f>'QSSR REPORTS'!G14+'QSSR REPORTS'!G45+'QSSR REPORTS'!G76+'QSSR REPORTS'!G107</f>
        <v>0</v>
      </c>
      <c r="H14" s="87">
        <f>'QSSR REPORTS'!H14+'QSSR REPORTS'!H45+'QSSR REPORTS'!H76+'QSSR REPORTS'!H107</f>
        <v>0</v>
      </c>
      <c r="I14" s="87">
        <f>'QSSR REPORTS'!I14+'QSSR REPORTS'!I45+'QSSR REPORTS'!I76+'QSSR REPORTS'!I107</f>
        <v>0</v>
      </c>
      <c r="J14" s="87">
        <f>'QSSR REPORTS'!J14+'QSSR REPORTS'!J45+'QSSR REPORTS'!J76+'QSSR REPORTS'!J107</f>
        <v>0</v>
      </c>
      <c r="K14" s="87">
        <f>'QSSR REPORTS'!K14+'QSSR REPORTS'!K45+'QSSR REPORTS'!K76+'QSSR REPORTS'!K107</f>
        <v>0</v>
      </c>
      <c r="L14" s="87">
        <f>'QSSR REPORTS'!L14+'QSSR REPORTS'!L45+'QSSR REPORTS'!L76+'QSSR REPORTS'!L107</f>
        <v>0</v>
      </c>
      <c r="M14" s="87">
        <f>'QSSR REPORTS'!M14+'QSSR REPORTS'!M45+'QSSR REPORTS'!M76+'QSSR REPORTS'!M107</f>
        <v>0</v>
      </c>
      <c r="N14" s="87">
        <f>'QSSR REPORTS'!N14+'QSSR REPORTS'!N45+'QSSR REPORTS'!N76+'QSSR REPORTS'!N107</f>
        <v>0</v>
      </c>
    </row>
    <row r="15" spans="1:14" x14ac:dyDescent="0.25">
      <c r="A15" s="425"/>
      <c r="B15" s="72" t="s">
        <v>96</v>
      </c>
      <c r="C15" s="87">
        <f>'QSSR REPORTS'!C15+'QSSR REPORTS'!C46+'QSSR REPORTS'!C77+'QSSR REPORTS'!C108</f>
        <v>0</v>
      </c>
      <c r="D15" s="87">
        <f>'QSSR REPORTS'!D15+'QSSR REPORTS'!D46+'QSSR REPORTS'!D77+'QSSR REPORTS'!D108</f>
        <v>0</v>
      </c>
      <c r="E15" s="87">
        <f>'QSSR REPORTS'!E15+'QSSR REPORTS'!E46+'QSSR REPORTS'!E77+'QSSR REPORTS'!E108</f>
        <v>0</v>
      </c>
      <c r="F15" s="87">
        <f>'QSSR REPORTS'!F15+'QSSR REPORTS'!F46+'QSSR REPORTS'!F77+'QSSR REPORTS'!F108</f>
        <v>0</v>
      </c>
      <c r="G15" s="87">
        <f>'QSSR REPORTS'!G15+'QSSR REPORTS'!G46+'QSSR REPORTS'!G77+'QSSR REPORTS'!G108</f>
        <v>0</v>
      </c>
      <c r="H15" s="87">
        <f>'QSSR REPORTS'!H15+'QSSR REPORTS'!H46+'QSSR REPORTS'!H77+'QSSR REPORTS'!H108</f>
        <v>0</v>
      </c>
      <c r="I15" s="87">
        <f>'QSSR REPORTS'!I15+'QSSR REPORTS'!I46+'QSSR REPORTS'!I77+'QSSR REPORTS'!I108</f>
        <v>0</v>
      </c>
      <c r="J15" s="87">
        <f>'QSSR REPORTS'!J15+'QSSR REPORTS'!J46+'QSSR REPORTS'!J77+'QSSR REPORTS'!J108</f>
        <v>0</v>
      </c>
      <c r="K15" s="87">
        <f>'QSSR REPORTS'!K15+'QSSR REPORTS'!K46+'QSSR REPORTS'!K77+'QSSR REPORTS'!K108</f>
        <v>0</v>
      </c>
      <c r="L15" s="87">
        <f>'QSSR REPORTS'!L15+'QSSR REPORTS'!L46+'QSSR REPORTS'!L77+'QSSR REPORTS'!L108</f>
        <v>0</v>
      </c>
      <c r="M15" s="87">
        <f>'QSSR REPORTS'!M15+'QSSR REPORTS'!M46+'QSSR REPORTS'!M77+'QSSR REPORTS'!M108</f>
        <v>0</v>
      </c>
      <c r="N15" s="87">
        <f>'QSSR REPORTS'!N15+'QSSR REPORTS'!N46+'QSSR REPORTS'!N77+'QSSR REPORTS'!N108</f>
        <v>0</v>
      </c>
    </row>
    <row r="16" spans="1:14" x14ac:dyDescent="0.25">
      <c r="A16" s="425"/>
      <c r="B16" s="72" t="s">
        <v>142</v>
      </c>
      <c r="C16" s="87">
        <f>'QSSR REPORTS'!C16+'QSSR REPORTS'!C47+'QSSR REPORTS'!C78+'QSSR REPORTS'!C109</f>
        <v>0</v>
      </c>
      <c r="D16" s="87">
        <f>'QSSR REPORTS'!D16+'QSSR REPORTS'!D47+'QSSR REPORTS'!D78+'QSSR REPORTS'!D109</f>
        <v>0</v>
      </c>
      <c r="E16" s="87">
        <f>'QSSR REPORTS'!E16+'QSSR REPORTS'!E47+'QSSR REPORTS'!E78+'QSSR REPORTS'!E109</f>
        <v>0</v>
      </c>
      <c r="F16" s="87">
        <f>'QSSR REPORTS'!F16+'QSSR REPORTS'!F47+'QSSR REPORTS'!F78+'QSSR REPORTS'!F109</f>
        <v>0</v>
      </c>
      <c r="G16" s="87">
        <f>'QSSR REPORTS'!G16+'QSSR REPORTS'!G47+'QSSR REPORTS'!G78+'QSSR REPORTS'!G109</f>
        <v>0</v>
      </c>
      <c r="H16" s="87">
        <f>'QSSR REPORTS'!H16+'QSSR REPORTS'!H47+'QSSR REPORTS'!H78+'QSSR REPORTS'!H109</f>
        <v>0</v>
      </c>
      <c r="I16" s="87">
        <f>'QSSR REPORTS'!I16+'QSSR REPORTS'!I47+'QSSR REPORTS'!I78+'QSSR REPORTS'!I109</f>
        <v>0</v>
      </c>
      <c r="J16" s="87">
        <f>'QSSR REPORTS'!J16+'QSSR REPORTS'!J47+'QSSR REPORTS'!J78+'QSSR REPORTS'!J109</f>
        <v>0</v>
      </c>
      <c r="K16" s="87">
        <f>'QSSR REPORTS'!K16+'QSSR REPORTS'!K47+'QSSR REPORTS'!K78+'QSSR REPORTS'!K109</f>
        <v>0</v>
      </c>
      <c r="L16" s="87">
        <f>'QSSR REPORTS'!L16+'QSSR REPORTS'!L47+'QSSR REPORTS'!L78+'QSSR REPORTS'!L109</f>
        <v>0</v>
      </c>
      <c r="M16" s="87">
        <f>'QSSR REPORTS'!M16+'QSSR REPORTS'!M47+'QSSR REPORTS'!M78+'QSSR REPORTS'!M109</f>
        <v>0</v>
      </c>
      <c r="N16" s="87">
        <f>'QSSR REPORTS'!N16+'QSSR REPORTS'!N47+'QSSR REPORTS'!N78+'QSSR REPORTS'!N109</f>
        <v>0</v>
      </c>
    </row>
    <row r="17" spans="1:14" x14ac:dyDescent="0.25">
      <c r="A17" s="425"/>
      <c r="B17" s="72" t="s">
        <v>143</v>
      </c>
      <c r="C17" s="87">
        <f>'QSSR REPORTS'!C17+'QSSR REPORTS'!C48+'QSSR REPORTS'!C79+'QSSR REPORTS'!C110</f>
        <v>0</v>
      </c>
      <c r="D17" s="87">
        <f>'QSSR REPORTS'!D17+'QSSR REPORTS'!D48+'QSSR REPORTS'!D79+'QSSR REPORTS'!D110</f>
        <v>0</v>
      </c>
      <c r="E17" s="87">
        <f>'QSSR REPORTS'!E17+'QSSR REPORTS'!E48+'QSSR REPORTS'!E79+'QSSR REPORTS'!E110</f>
        <v>0</v>
      </c>
      <c r="F17" s="87">
        <f>'QSSR REPORTS'!F17+'QSSR REPORTS'!F48+'QSSR REPORTS'!F79+'QSSR REPORTS'!F110</f>
        <v>0</v>
      </c>
      <c r="G17" s="87">
        <f>'QSSR REPORTS'!G17+'QSSR REPORTS'!G48+'QSSR REPORTS'!G79+'QSSR REPORTS'!G110</f>
        <v>0</v>
      </c>
      <c r="H17" s="87">
        <f>'QSSR REPORTS'!H17+'QSSR REPORTS'!H48+'QSSR REPORTS'!H79+'QSSR REPORTS'!H110</f>
        <v>0</v>
      </c>
      <c r="I17" s="87">
        <f>'QSSR REPORTS'!I17+'QSSR REPORTS'!I48+'QSSR REPORTS'!I79+'QSSR REPORTS'!I110</f>
        <v>0</v>
      </c>
      <c r="J17" s="87">
        <f>'QSSR REPORTS'!J17+'QSSR REPORTS'!J48+'QSSR REPORTS'!J79+'QSSR REPORTS'!J110</f>
        <v>0</v>
      </c>
      <c r="K17" s="87">
        <f>'QSSR REPORTS'!K17+'QSSR REPORTS'!K48+'QSSR REPORTS'!K79+'QSSR REPORTS'!K110</f>
        <v>0</v>
      </c>
      <c r="L17" s="87">
        <f>'QSSR REPORTS'!L17+'QSSR REPORTS'!L48+'QSSR REPORTS'!L79+'QSSR REPORTS'!L110</f>
        <v>0</v>
      </c>
      <c r="M17" s="87">
        <f>'QSSR REPORTS'!M17+'QSSR REPORTS'!M48+'QSSR REPORTS'!M79+'QSSR REPORTS'!M110</f>
        <v>0</v>
      </c>
      <c r="N17" s="87">
        <f>'QSSR REPORTS'!N17+'QSSR REPORTS'!N48+'QSSR REPORTS'!N79+'QSSR REPORTS'!N110</f>
        <v>0</v>
      </c>
    </row>
    <row r="18" spans="1:14" x14ac:dyDescent="0.25">
      <c r="A18" s="425"/>
      <c r="B18" s="72" t="s">
        <v>23</v>
      </c>
      <c r="C18" s="87">
        <f>'QSSR REPORTS'!C18+'QSSR REPORTS'!C49+'QSSR REPORTS'!C80+'QSSR REPORTS'!C111</f>
        <v>0</v>
      </c>
      <c r="D18" s="87">
        <f>'QSSR REPORTS'!D18+'QSSR REPORTS'!D49+'QSSR REPORTS'!D80+'QSSR REPORTS'!D111</f>
        <v>0</v>
      </c>
      <c r="E18" s="87">
        <f>'QSSR REPORTS'!E18+'QSSR REPORTS'!E49+'QSSR REPORTS'!E80+'QSSR REPORTS'!E111</f>
        <v>0</v>
      </c>
      <c r="F18" s="87">
        <f>'QSSR REPORTS'!F18+'QSSR REPORTS'!F49+'QSSR REPORTS'!F80+'QSSR REPORTS'!F111</f>
        <v>0</v>
      </c>
      <c r="G18" s="87">
        <f>'QSSR REPORTS'!G18+'QSSR REPORTS'!G49+'QSSR REPORTS'!G80+'QSSR REPORTS'!G111</f>
        <v>0</v>
      </c>
      <c r="H18" s="87">
        <f>'QSSR REPORTS'!H18+'QSSR REPORTS'!H49+'QSSR REPORTS'!H80+'QSSR REPORTS'!H111</f>
        <v>0</v>
      </c>
      <c r="I18" s="87">
        <f>'QSSR REPORTS'!I18+'QSSR REPORTS'!I49+'QSSR REPORTS'!I80+'QSSR REPORTS'!I111</f>
        <v>0</v>
      </c>
      <c r="J18" s="87">
        <f>'QSSR REPORTS'!J18+'QSSR REPORTS'!J49+'QSSR REPORTS'!J80+'QSSR REPORTS'!J111</f>
        <v>0</v>
      </c>
      <c r="K18" s="87">
        <f>'QSSR REPORTS'!K18+'QSSR REPORTS'!K49+'QSSR REPORTS'!K80+'QSSR REPORTS'!K111</f>
        <v>0</v>
      </c>
      <c r="L18" s="87">
        <f>'QSSR REPORTS'!L18+'QSSR REPORTS'!L49+'QSSR REPORTS'!L80+'QSSR REPORTS'!L111</f>
        <v>0</v>
      </c>
      <c r="M18" s="87">
        <f>'QSSR REPORTS'!M18+'QSSR REPORTS'!M49+'QSSR REPORTS'!M80+'QSSR REPORTS'!M111</f>
        <v>0</v>
      </c>
      <c r="N18" s="87">
        <f>'QSSR REPORTS'!N18+'QSSR REPORTS'!N49+'QSSR REPORTS'!N80+'QSSR REPORTS'!N111</f>
        <v>0</v>
      </c>
    </row>
    <row r="19" spans="1:14" x14ac:dyDescent="0.25">
      <c r="A19" s="425"/>
      <c r="B19" s="72" t="s">
        <v>19</v>
      </c>
      <c r="C19" s="87">
        <f>'QSSR REPORTS'!C19+'QSSR REPORTS'!C50+'QSSR REPORTS'!C81+'QSSR REPORTS'!C112</f>
        <v>0</v>
      </c>
      <c r="D19" s="87">
        <f>'QSSR REPORTS'!D19+'QSSR REPORTS'!D50+'QSSR REPORTS'!D81+'QSSR REPORTS'!D112</f>
        <v>0</v>
      </c>
      <c r="E19" s="87">
        <f>'QSSR REPORTS'!E19+'QSSR REPORTS'!E50+'QSSR REPORTS'!E81+'QSSR REPORTS'!E112</f>
        <v>0</v>
      </c>
      <c r="F19" s="87">
        <f>'QSSR REPORTS'!F19+'QSSR REPORTS'!F50+'QSSR REPORTS'!F81+'QSSR REPORTS'!F112</f>
        <v>0</v>
      </c>
      <c r="G19" s="87">
        <f>'QSSR REPORTS'!G19+'QSSR REPORTS'!G50+'QSSR REPORTS'!G81+'QSSR REPORTS'!G112</f>
        <v>0</v>
      </c>
      <c r="H19" s="87">
        <f>'QSSR REPORTS'!H19+'QSSR REPORTS'!H50+'QSSR REPORTS'!H81+'QSSR REPORTS'!H112</f>
        <v>0</v>
      </c>
      <c r="I19" s="87">
        <f>'QSSR REPORTS'!I19+'QSSR REPORTS'!I50+'QSSR REPORTS'!I81+'QSSR REPORTS'!I112</f>
        <v>0</v>
      </c>
      <c r="J19" s="87">
        <f>'QSSR REPORTS'!J19+'QSSR REPORTS'!J50+'QSSR REPORTS'!J81+'QSSR REPORTS'!J112</f>
        <v>0</v>
      </c>
      <c r="K19" s="87">
        <f>'QSSR REPORTS'!K19+'QSSR REPORTS'!K50+'QSSR REPORTS'!K81+'QSSR REPORTS'!K112</f>
        <v>0</v>
      </c>
      <c r="L19" s="87">
        <f>'QSSR REPORTS'!L19+'QSSR REPORTS'!L50+'QSSR REPORTS'!L81+'QSSR REPORTS'!L112</f>
        <v>0</v>
      </c>
      <c r="M19" s="87">
        <f>'QSSR REPORTS'!M19+'QSSR REPORTS'!M50+'QSSR REPORTS'!M81+'QSSR REPORTS'!M112</f>
        <v>0</v>
      </c>
      <c r="N19" s="87">
        <f>'QSSR REPORTS'!N19+'QSSR REPORTS'!N50+'QSSR REPORTS'!N81+'QSSR REPORTS'!N112</f>
        <v>0</v>
      </c>
    </row>
    <row r="20" spans="1:14" ht="14.25" customHeight="1" x14ac:dyDescent="0.25">
      <c r="A20" s="425"/>
      <c r="B20" s="72" t="s">
        <v>3</v>
      </c>
      <c r="C20" s="73">
        <f>SUM(C13:C19)</f>
        <v>0</v>
      </c>
      <c r="D20" s="73">
        <f t="shared" ref="D20:N20" si="1">SUM(D13:D19)</f>
        <v>0</v>
      </c>
      <c r="E20" s="73">
        <f t="shared" si="1"/>
        <v>0</v>
      </c>
      <c r="F20" s="73">
        <f t="shared" si="1"/>
        <v>0</v>
      </c>
      <c r="G20" s="73">
        <f t="shared" si="1"/>
        <v>0</v>
      </c>
      <c r="H20" s="73">
        <f t="shared" si="1"/>
        <v>0</v>
      </c>
      <c r="I20" s="73">
        <f t="shared" si="1"/>
        <v>0</v>
      </c>
      <c r="J20" s="73">
        <f t="shared" si="1"/>
        <v>0</v>
      </c>
      <c r="K20" s="73">
        <f t="shared" si="1"/>
        <v>0</v>
      </c>
      <c r="L20" s="73">
        <f t="shared" si="1"/>
        <v>0</v>
      </c>
      <c r="M20" s="73">
        <f t="shared" si="1"/>
        <v>0</v>
      </c>
      <c r="N20" s="73">
        <f t="shared" si="1"/>
        <v>0</v>
      </c>
    </row>
    <row r="21" spans="1:14" x14ac:dyDescent="0.25">
      <c r="A21" s="426" t="s">
        <v>22</v>
      </c>
      <c r="B21" s="74" t="s">
        <v>21</v>
      </c>
      <c r="C21" s="87">
        <f>'QSSR REPORTS'!C21+'QSSR REPORTS'!C52+'QSSR REPORTS'!C83+'QSSR REPORTS'!C114</f>
        <v>0</v>
      </c>
      <c r="D21" s="87">
        <f>'QSSR REPORTS'!D21+'QSSR REPORTS'!D52+'QSSR REPORTS'!D83+'QSSR REPORTS'!D114</f>
        <v>0</v>
      </c>
      <c r="E21" s="87">
        <f>'QSSR REPORTS'!E21+'QSSR REPORTS'!E52+'QSSR REPORTS'!E83+'QSSR REPORTS'!E114</f>
        <v>0</v>
      </c>
      <c r="F21" s="87">
        <f>'QSSR REPORTS'!F21+'QSSR REPORTS'!F52+'QSSR REPORTS'!F83+'QSSR REPORTS'!F114</f>
        <v>0</v>
      </c>
      <c r="G21" s="87">
        <f>'QSSR REPORTS'!G21+'QSSR REPORTS'!G52+'QSSR REPORTS'!G83+'QSSR REPORTS'!G114</f>
        <v>0</v>
      </c>
      <c r="H21" s="87">
        <f>'QSSR REPORTS'!H21+'QSSR REPORTS'!H52+'QSSR REPORTS'!H83+'QSSR REPORTS'!H114</f>
        <v>0</v>
      </c>
      <c r="I21" s="87">
        <f>'QSSR REPORTS'!I21+'QSSR REPORTS'!I52+'QSSR REPORTS'!I83+'QSSR REPORTS'!I114</f>
        <v>0</v>
      </c>
      <c r="J21" s="87">
        <f>'QSSR REPORTS'!J21+'QSSR REPORTS'!J52+'QSSR REPORTS'!J83+'QSSR REPORTS'!J114</f>
        <v>0</v>
      </c>
      <c r="K21" s="87">
        <f>'QSSR REPORTS'!K21+'QSSR REPORTS'!K52+'QSSR REPORTS'!K83+'QSSR REPORTS'!K114</f>
        <v>0</v>
      </c>
      <c r="L21" s="87">
        <f>'QSSR REPORTS'!L21+'QSSR REPORTS'!L52+'QSSR REPORTS'!L83+'QSSR REPORTS'!L114</f>
        <v>0</v>
      </c>
      <c r="M21" s="87">
        <f>'QSSR REPORTS'!M21+'QSSR REPORTS'!M52+'QSSR REPORTS'!M83+'QSSR REPORTS'!M114</f>
        <v>0</v>
      </c>
      <c r="N21" s="87">
        <f>'QSSR REPORTS'!N21+'QSSR REPORTS'!N52+'QSSR REPORTS'!N83+'QSSR REPORTS'!N114</f>
        <v>0</v>
      </c>
    </row>
    <row r="22" spans="1:14" x14ac:dyDescent="0.25">
      <c r="A22" s="426"/>
      <c r="B22" s="74" t="s">
        <v>20</v>
      </c>
      <c r="C22" s="87">
        <f>'QSSR REPORTS'!C22+'QSSR REPORTS'!C53+'QSSR REPORTS'!C84+'QSSR REPORTS'!C115</f>
        <v>0</v>
      </c>
      <c r="D22" s="87">
        <f>'QSSR REPORTS'!D22+'QSSR REPORTS'!D53+'QSSR REPORTS'!D84+'QSSR REPORTS'!D115</f>
        <v>0</v>
      </c>
      <c r="E22" s="87">
        <f>'QSSR REPORTS'!E22+'QSSR REPORTS'!E53+'QSSR REPORTS'!E84+'QSSR REPORTS'!E115</f>
        <v>0</v>
      </c>
      <c r="F22" s="87">
        <f>'QSSR REPORTS'!F22+'QSSR REPORTS'!F53+'QSSR REPORTS'!F84+'QSSR REPORTS'!F115</f>
        <v>0</v>
      </c>
      <c r="G22" s="87">
        <f>'QSSR REPORTS'!G22+'QSSR REPORTS'!G53+'QSSR REPORTS'!G84+'QSSR REPORTS'!G115</f>
        <v>0</v>
      </c>
      <c r="H22" s="87">
        <f>'QSSR REPORTS'!H22+'QSSR REPORTS'!H53+'QSSR REPORTS'!H84+'QSSR REPORTS'!H115</f>
        <v>0</v>
      </c>
      <c r="I22" s="87">
        <f>'QSSR REPORTS'!I22+'QSSR REPORTS'!I53+'QSSR REPORTS'!I84+'QSSR REPORTS'!I115</f>
        <v>0</v>
      </c>
      <c r="J22" s="87">
        <f>'QSSR REPORTS'!J22+'QSSR REPORTS'!J53+'QSSR REPORTS'!J84+'QSSR REPORTS'!J115</f>
        <v>0</v>
      </c>
      <c r="K22" s="87">
        <f>'QSSR REPORTS'!K22+'QSSR REPORTS'!K53+'QSSR REPORTS'!K84+'QSSR REPORTS'!K115</f>
        <v>0</v>
      </c>
      <c r="L22" s="87">
        <f>'QSSR REPORTS'!L22+'QSSR REPORTS'!L53+'QSSR REPORTS'!L84+'QSSR REPORTS'!L115</f>
        <v>0</v>
      </c>
      <c r="M22" s="87">
        <f>'QSSR REPORTS'!M22+'QSSR REPORTS'!M53+'QSSR REPORTS'!M84+'QSSR REPORTS'!M115</f>
        <v>0</v>
      </c>
      <c r="N22" s="87">
        <f>'QSSR REPORTS'!N22+'QSSR REPORTS'!N53+'QSSR REPORTS'!N84+'QSSR REPORTS'!N115</f>
        <v>0</v>
      </c>
    </row>
    <row r="23" spans="1:14" x14ac:dyDescent="0.25">
      <c r="A23" s="426"/>
      <c r="B23" s="74" t="s">
        <v>19</v>
      </c>
      <c r="C23" s="87">
        <f>'QSSR REPORTS'!C23+'QSSR REPORTS'!C54+'QSSR REPORTS'!C85+'QSSR REPORTS'!C116</f>
        <v>0</v>
      </c>
      <c r="D23" s="87">
        <f>'QSSR REPORTS'!D23+'QSSR REPORTS'!D54+'QSSR REPORTS'!D85+'QSSR REPORTS'!D116</f>
        <v>0</v>
      </c>
      <c r="E23" s="87">
        <f>'QSSR REPORTS'!E23+'QSSR REPORTS'!E54+'QSSR REPORTS'!E85+'QSSR REPORTS'!E116</f>
        <v>0</v>
      </c>
      <c r="F23" s="87">
        <f>'QSSR REPORTS'!F23+'QSSR REPORTS'!F54+'QSSR REPORTS'!F85+'QSSR REPORTS'!F116</f>
        <v>0</v>
      </c>
      <c r="G23" s="87">
        <f>'QSSR REPORTS'!G23+'QSSR REPORTS'!G54+'QSSR REPORTS'!G85+'QSSR REPORTS'!G116</f>
        <v>0</v>
      </c>
      <c r="H23" s="87">
        <f>'QSSR REPORTS'!H23+'QSSR REPORTS'!H54+'QSSR REPORTS'!H85+'QSSR REPORTS'!H116</f>
        <v>0</v>
      </c>
      <c r="I23" s="87">
        <f>'QSSR REPORTS'!I23+'QSSR REPORTS'!I54+'QSSR REPORTS'!I85+'QSSR REPORTS'!I116</f>
        <v>0</v>
      </c>
      <c r="J23" s="87">
        <f>'QSSR REPORTS'!J23+'QSSR REPORTS'!J54+'QSSR REPORTS'!J85+'QSSR REPORTS'!J116</f>
        <v>0</v>
      </c>
      <c r="K23" s="87">
        <f>'QSSR REPORTS'!K23+'QSSR REPORTS'!K54+'QSSR REPORTS'!K85+'QSSR REPORTS'!K116</f>
        <v>0</v>
      </c>
      <c r="L23" s="87">
        <f>'QSSR REPORTS'!L23+'QSSR REPORTS'!L54+'QSSR REPORTS'!L85+'QSSR REPORTS'!L116</f>
        <v>0</v>
      </c>
      <c r="M23" s="87">
        <f>'QSSR REPORTS'!M23+'QSSR REPORTS'!M54+'QSSR REPORTS'!M85+'QSSR REPORTS'!M116</f>
        <v>0</v>
      </c>
      <c r="N23" s="87">
        <f>'QSSR REPORTS'!N23+'QSSR REPORTS'!N54+'QSSR REPORTS'!N85+'QSSR REPORTS'!N116</f>
        <v>0</v>
      </c>
    </row>
    <row r="24" spans="1:14" ht="12.75" customHeight="1" x14ac:dyDescent="0.25">
      <c r="A24" s="426"/>
      <c r="B24" s="74" t="s">
        <v>3</v>
      </c>
      <c r="C24" s="75">
        <f>SUM(C21:C23)</f>
        <v>0</v>
      </c>
      <c r="D24" s="75">
        <f t="shared" ref="D24:N24" si="2">SUM(D21:D23)</f>
        <v>0</v>
      </c>
      <c r="E24" s="75">
        <f t="shared" si="2"/>
        <v>0</v>
      </c>
      <c r="F24" s="75">
        <f t="shared" si="2"/>
        <v>0</v>
      </c>
      <c r="G24" s="75">
        <f t="shared" si="2"/>
        <v>0</v>
      </c>
      <c r="H24" s="75">
        <f t="shared" si="2"/>
        <v>0</v>
      </c>
      <c r="I24" s="75">
        <f t="shared" si="2"/>
        <v>0</v>
      </c>
      <c r="J24" s="75">
        <f t="shared" si="2"/>
        <v>0</v>
      </c>
      <c r="K24" s="75">
        <f t="shared" si="2"/>
        <v>0</v>
      </c>
      <c r="L24" s="75">
        <f t="shared" si="2"/>
        <v>0</v>
      </c>
      <c r="M24" s="75">
        <f t="shared" si="2"/>
        <v>0</v>
      </c>
      <c r="N24" s="75">
        <f t="shared" si="2"/>
        <v>0</v>
      </c>
    </row>
    <row r="25" spans="1:14" x14ac:dyDescent="0.25">
      <c r="A25" s="76"/>
      <c r="B25" s="77"/>
      <c r="C25" s="88" t="b">
        <f>IF(C12=C20, C12=C24)</f>
        <v>1</v>
      </c>
      <c r="D25" s="88" t="b">
        <f t="shared" ref="D25:N25" si="3">IF(D12=D20, D12=D24)</f>
        <v>1</v>
      </c>
      <c r="E25" s="88" t="b">
        <f t="shared" si="3"/>
        <v>1</v>
      </c>
      <c r="F25" s="88" t="b">
        <f t="shared" si="3"/>
        <v>1</v>
      </c>
      <c r="G25" s="88" t="b">
        <f t="shared" si="3"/>
        <v>1</v>
      </c>
      <c r="H25" s="88" t="b">
        <f t="shared" si="3"/>
        <v>1</v>
      </c>
      <c r="I25" s="88" t="b">
        <f t="shared" si="3"/>
        <v>1</v>
      </c>
      <c r="J25" s="88" t="b">
        <f t="shared" si="3"/>
        <v>1</v>
      </c>
      <c r="K25" s="88" t="b">
        <f t="shared" si="3"/>
        <v>1</v>
      </c>
      <c r="L25" s="88" t="b">
        <f t="shared" si="3"/>
        <v>1</v>
      </c>
      <c r="M25" s="88" t="b">
        <f t="shared" si="3"/>
        <v>1</v>
      </c>
      <c r="N25" s="88" t="b">
        <f t="shared" si="3"/>
        <v>1</v>
      </c>
    </row>
    <row r="26" spans="1:14" x14ac:dyDescent="0.25">
      <c r="A26" s="440" t="s">
        <v>144</v>
      </c>
      <c r="B26" s="440"/>
      <c r="C26" s="440"/>
      <c r="D26" s="440"/>
      <c r="E26" s="440"/>
      <c r="F26" s="440"/>
      <c r="G26" s="440"/>
      <c r="H26" s="440"/>
      <c r="I26" s="440"/>
      <c r="J26" s="440"/>
      <c r="K26" s="440"/>
      <c r="L26" s="440"/>
      <c r="M26" s="440"/>
      <c r="N26" s="440"/>
    </row>
    <row r="27" spans="1:14" x14ac:dyDescent="0.25">
      <c r="A27" s="440"/>
      <c r="B27" s="440"/>
      <c r="C27" s="440"/>
      <c r="D27" s="440"/>
      <c r="E27" s="440"/>
      <c r="F27" s="440"/>
      <c r="G27" s="440"/>
      <c r="H27" s="440"/>
      <c r="I27" s="440"/>
      <c r="J27" s="440"/>
      <c r="K27" s="440"/>
      <c r="L27" s="440"/>
      <c r="M27" s="440"/>
      <c r="N27" s="440"/>
    </row>
    <row r="28" spans="1:14" x14ac:dyDescent="0.25">
      <c r="A28" s="440"/>
      <c r="B28" s="440"/>
      <c r="C28" s="440"/>
      <c r="D28" s="440"/>
      <c r="E28" s="440"/>
      <c r="F28" s="440"/>
      <c r="G28" s="440"/>
      <c r="H28" s="440"/>
      <c r="I28" s="440"/>
      <c r="J28" s="440"/>
      <c r="K28" s="440"/>
      <c r="L28" s="440"/>
      <c r="M28" s="440"/>
      <c r="N28" s="440"/>
    </row>
    <row r="30" spans="1:14" x14ac:dyDescent="0.25">
      <c r="A30" s="439"/>
      <c r="B30" s="439"/>
      <c r="C30" s="439"/>
      <c r="D30" s="439"/>
      <c r="E30" s="439"/>
      <c r="F30" s="439"/>
      <c r="J30" s="438"/>
      <c r="K30" s="438"/>
      <c r="L30" s="438"/>
      <c r="M30" s="438"/>
    </row>
    <row r="31" spans="1:14" x14ac:dyDescent="0.25">
      <c r="A31" s="442" t="s">
        <v>156</v>
      </c>
      <c r="B31" s="442"/>
      <c r="C31" s="442"/>
      <c r="D31" s="442"/>
      <c r="E31" s="442"/>
      <c r="F31" s="442"/>
      <c r="J31" s="442" t="s">
        <v>18</v>
      </c>
      <c r="K31" s="442"/>
      <c r="L31" s="442"/>
      <c r="M31" s="442"/>
    </row>
  </sheetData>
  <sheetProtection algorithmName="SHA-512" hashValue="rrWasPiBQ8CljTUnmsMOvaq8MO52rAD4GaitH5h5KPQOjLdAUlTkT1hGHX0Pkoec1bc2/j18DuPhyoIwOSVGVw==" saltValue="pphxCj9j8KdrMenuWHf4Iw==" spinCount="100000" sheet="1" objects="1" scenarios="1" formatColumns="0" formatRows="0" selectLockedCells="1"/>
  <mergeCells count="17">
    <mergeCell ref="A26:N28"/>
    <mergeCell ref="A31:F31"/>
    <mergeCell ref="J31:M31"/>
    <mergeCell ref="A30:F30"/>
    <mergeCell ref="A1:B1"/>
    <mergeCell ref="A2:B2"/>
    <mergeCell ref="C2:H2"/>
    <mergeCell ref="A3:B3"/>
    <mergeCell ref="C3:H3"/>
    <mergeCell ref="C1:H1"/>
    <mergeCell ref="I2:J3"/>
    <mergeCell ref="K2:N3"/>
    <mergeCell ref="J30:M30"/>
    <mergeCell ref="A4:B4"/>
    <mergeCell ref="A5:A12"/>
    <mergeCell ref="A13:A20"/>
    <mergeCell ref="A21:A24"/>
  </mergeCells>
  <phoneticPr fontId="36" type="noConversion"/>
  <conditionalFormatting sqref="C25:N25">
    <cfRule type="cellIs" dxfId="0" priority="1" stopIfTrue="1" operator="equal">
      <formula>$C$12=$C$20=$C$24</formula>
    </cfRule>
  </conditionalFormatting>
  <pageMargins left="0.25" right="0.25" top="1.41" bottom="0.48" header="0.3" footer="0.18"/>
  <pageSetup scale="96" orientation="landscape" r:id="rId1"/>
  <headerFooter>
    <oddHeader>&amp;L&amp;G&amp;CARKANSAS DEPARTMENT OF FINANCE AND ADMINISTRATION
OFFICE OF INTERGOVERNMENTAL SERVICES
&amp;"-,Bold"&amp;UQUARTERLY STATISTICAL SUMMARY REPORT-YEAR-TO-DATE</oddHeader>
    <oddFooter>&amp;L&amp;9DFA/IGS 2012-2013&amp;C&amp;"-,Bold"&amp;10ATTACH PROGRAM SPECIFIC REQUIREMENTS AND QUARTERLY PERFORMANCE REPORTS</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5">
    <tabColor theme="9" tint="0.39997558519241921"/>
  </sheetPr>
  <dimension ref="A1:H15"/>
  <sheetViews>
    <sheetView zoomScaleNormal="100" workbookViewId="0">
      <selection activeCell="F7" sqref="F7"/>
    </sheetView>
  </sheetViews>
  <sheetFormatPr defaultColWidth="9.140625" defaultRowHeight="15" x14ac:dyDescent="0.25"/>
  <cols>
    <col min="2" max="2" width="17.140625" customWidth="1"/>
    <col min="3" max="3" width="15.85546875" customWidth="1"/>
    <col min="5" max="5" width="28.85546875" customWidth="1"/>
    <col min="7" max="7" width="17" customWidth="1"/>
    <col min="8" max="8" width="23" customWidth="1"/>
  </cols>
  <sheetData>
    <row r="1" spans="1:8" x14ac:dyDescent="0.25">
      <c r="A1" s="33" t="s">
        <v>6</v>
      </c>
      <c r="C1" s="33" t="s">
        <v>7</v>
      </c>
      <c r="E1" s="92" t="s">
        <v>16</v>
      </c>
      <c r="H1" s="91" t="s">
        <v>80</v>
      </c>
    </row>
    <row r="2" spans="1:8" x14ac:dyDescent="0.25">
      <c r="A2" s="1" t="e">
        <f>#REF!</f>
        <v>#REF!</v>
      </c>
      <c r="C2" s="40" t="e">
        <f>#REF!</f>
        <v>#REF!</v>
      </c>
      <c r="E2" s="40" t="e">
        <f>#REF!</f>
        <v>#REF!</v>
      </c>
      <c r="H2" s="43" t="s">
        <v>215</v>
      </c>
    </row>
    <row r="3" spans="1:8" x14ac:dyDescent="0.25">
      <c r="B3" s="41"/>
      <c r="C3" s="42"/>
      <c r="D3" s="41"/>
      <c r="E3" s="41"/>
    </row>
    <row r="4" spans="1:8" ht="15" customHeight="1" x14ac:dyDescent="0.25">
      <c r="A4" s="457" t="s">
        <v>201</v>
      </c>
      <c r="B4" s="457"/>
      <c r="C4" s="459" t="s">
        <v>228</v>
      </c>
      <c r="D4" s="460"/>
      <c r="E4" s="460"/>
      <c r="F4" s="460"/>
      <c r="G4" s="460"/>
      <c r="H4" s="460"/>
    </row>
    <row r="5" spans="1:8" ht="33" customHeight="1" x14ac:dyDescent="0.25">
      <c r="A5" s="458"/>
      <c r="B5" s="458"/>
      <c r="C5" s="461"/>
      <c r="D5" s="461"/>
      <c r="E5" s="461"/>
      <c r="F5" s="461"/>
      <c r="G5" s="461"/>
      <c r="H5" s="461"/>
    </row>
    <row r="6" spans="1:8" ht="30" x14ac:dyDescent="0.25">
      <c r="A6" s="454" t="s">
        <v>202</v>
      </c>
      <c r="B6" s="454"/>
      <c r="C6" s="454" t="s">
        <v>203</v>
      </c>
      <c r="D6" s="454"/>
      <c r="E6" s="454"/>
      <c r="F6" s="81" t="s">
        <v>204</v>
      </c>
      <c r="G6" s="93" t="s">
        <v>205</v>
      </c>
      <c r="H6" s="81" t="s">
        <v>206</v>
      </c>
    </row>
    <row r="7" spans="1:8" ht="46.5" customHeight="1" x14ac:dyDescent="0.25">
      <c r="A7" s="448" t="s">
        <v>225</v>
      </c>
      <c r="B7" s="449"/>
      <c r="C7" s="454" t="s">
        <v>229</v>
      </c>
      <c r="D7" s="454"/>
      <c r="E7" s="454"/>
      <c r="F7" s="94">
        <f>'GOALS-OBJECTIVES REPORTS'!F7+'GOALS-OBJECTIVES REPORTS'!F22+'GOALS-OBJECTIVES REPORTS'!F38+'GOALS-OBJECTIVES REPORTS'!F54</f>
        <v>0</v>
      </c>
      <c r="G7" s="94">
        <f>'GOALS-OBJECTIVES REPORTS'!G7+'GOALS-OBJECTIVES REPORTS'!G22+'GOALS-OBJECTIVES REPORTS'!G38+'GOALS-OBJECTIVES REPORTS'!G54</f>
        <v>0</v>
      </c>
      <c r="H7" s="86"/>
    </row>
    <row r="8" spans="1:8" ht="65.25" customHeight="1" x14ac:dyDescent="0.25">
      <c r="A8" s="450"/>
      <c r="B8" s="451"/>
      <c r="C8" s="454" t="s">
        <v>230</v>
      </c>
      <c r="D8" s="454"/>
      <c r="E8" s="454"/>
      <c r="F8" s="94">
        <f>'GOALS-OBJECTIVES REPORTS'!F8+'GOALS-OBJECTIVES REPORTS'!F23+'GOALS-OBJECTIVES REPORTS'!F39+'GOALS-OBJECTIVES REPORTS'!F55</f>
        <v>0</v>
      </c>
      <c r="G8" s="94">
        <f>'GOALS-OBJECTIVES REPORTS'!G8+'GOALS-OBJECTIVES REPORTS'!G23+'GOALS-OBJECTIVES REPORTS'!G39+'GOALS-OBJECTIVES REPORTS'!G55</f>
        <v>0</v>
      </c>
      <c r="H8" s="86"/>
    </row>
    <row r="9" spans="1:8" ht="38.25" customHeight="1" x14ac:dyDescent="0.25">
      <c r="A9" s="448" t="s">
        <v>226</v>
      </c>
      <c r="B9" s="449"/>
      <c r="C9" s="454" t="s">
        <v>231</v>
      </c>
      <c r="D9" s="454"/>
      <c r="E9" s="454"/>
      <c r="F9" s="94">
        <f>'GOALS-OBJECTIVES REPORTS'!F9+'GOALS-OBJECTIVES REPORTS'!F24+'GOALS-OBJECTIVES REPORTS'!F40+'GOALS-OBJECTIVES REPORTS'!F56</f>
        <v>0</v>
      </c>
      <c r="G9" s="94">
        <f>'GOALS-OBJECTIVES REPORTS'!G9+'GOALS-OBJECTIVES REPORTS'!G24+'GOALS-OBJECTIVES REPORTS'!G40+'GOALS-OBJECTIVES REPORTS'!G56</f>
        <v>0</v>
      </c>
      <c r="H9" s="86"/>
    </row>
    <row r="10" spans="1:8" ht="33.75" customHeight="1" x14ac:dyDescent="0.25">
      <c r="A10" s="450"/>
      <c r="B10" s="451"/>
      <c r="C10" s="454" t="s">
        <v>232</v>
      </c>
      <c r="D10" s="454"/>
      <c r="E10" s="454"/>
      <c r="F10" s="94">
        <f>'GOALS-OBJECTIVES REPORTS'!F10+'GOALS-OBJECTIVES REPORTS'!F25+'GOALS-OBJECTIVES REPORTS'!F41+'GOALS-OBJECTIVES REPORTS'!F57</f>
        <v>0</v>
      </c>
      <c r="G10" s="94">
        <f>'GOALS-OBJECTIVES REPORTS'!G10+'GOALS-OBJECTIVES REPORTS'!G25+'GOALS-OBJECTIVES REPORTS'!G41+'GOALS-OBJECTIVES REPORTS'!G57</f>
        <v>0</v>
      </c>
      <c r="H10" s="86"/>
    </row>
    <row r="11" spans="1:8" ht="53.25" customHeight="1" x14ac:dyDescent="0.25">
      <c r="A11" s="450"/>
      <c r="B11" s="451"/>
      <c r="C11" s="454" t="s">
        <v>233</v>
      </c>
      <c r="D11" s="454"/>
      <c r="E11" s="454"/>
      <c r="F11" s="94">
        <f>'GOALS-OBJECTIVES REPORTS'!F11+'GOALS-OBJECTIVES REPORTS'!F26+'GOALS-OBJECTIVES REPORTS'!F42+'GOALS-OBJECTIVES REPORTS'!F58</f>
        <v>0</v>
      </c>
      <c r="G11" s="94">
        <f>'GOALS-OBJECTIVES REPORTS'!G11+'GOALS-OBJECTIVES REPORTS'!G26+'GOALS-OBJECTIVES REPORTS'!G42+'GOALS-OBJECTIVES REPORTS'!G58</f>
        <v>0</v>
      </c>
      <c r="H11" s="86"/>
    </row>
    <row r="12" spans="1:8" ht="60.75" customHeight="1" x14ac:dyDescent="0.25">
      <c r="A12" s="452"/>
      <c r="B12" s="453"/>
      <c r="C12" s="454" t="s">
        <v>234</v>
      </c>
      <c r="D12" s="454"/>
      <c r="E12" s="454"/>
      <c r="F12" s="94">
        <f>'GOALS-OBJECTIVES REPORTS'!F12+'GOALS-OBJECTIVES REPORTS'!F27+'GOALS-OBJECTIVES REPORTS'!F43+'GOALS-OBJECTIVES REPORTS'!F59</f>
        <v>0</v>
      </c>
      <c r="G12" s="94">
        <f>'GOALS-OBJECTIVES REPORTS'!G12+'GOALS-OBJECTIVES REPORTS'!G27+'GOALS-OBJECTIVES REPORTS'!G43+'GOALS-OBJECTIVES REPORTS'!G59</f>
        <v>0</v>
      </c>
      <c r="H12" s="86"/>
    </row>
    <row r="13" spans="1:8" ht="63" customHeight="1" x14ac:dyDescent="0.25">
      <c r="A13" s="455" t="s">
        <v>227</v>
      </c>
      <c r="B13" s="455"/>
      <c r="C13" s="455"/>
      <c r="D13" s="455"/>
      <c r="E13" s="455"/>
      <c r="F13" s="455"/>
      <c r="G13" s="455"/>
      <c r="H13" s="455"/>
    </row>
    <row r="14" spans="1:8" ht="27.75" customHeight="1" thickBot="1" x14ac:dyDescent="0.3">
      <c r="A14" s="456"/>
      <c r="B14" s="447"/>
      <c r="C14" s="447"/>
      <c r="D14" s="447"/>
      <c r="E14" s="82"/>
      <c r="G14" s="447"/>
      <c r="H14" s="447"/>
    </row>
    <row r="15" spans="1:8" x14ac:dyDescent="0.25">
      <c r="A15" s="446" t="s">
        <v>207</v>
      </c>
      <c r="B15" s="446"/>
      <c r="C15" s="446"/>
      <c r="D15" s="446"/>
      <c r="E15" s="83"/>
      <c r="F15" s="84"/>
      <c r="G15" s="445" t="s">
        <v>18</v>
      </c>
      <c r="H15" s="445"/>
    </row>
  </sheetData>
  <sheetProtection algorithmName="SHA-512" hashValue="M+CD+yMVIEMPCJXW0n3oKlfwU8aG/5Llofmrcnx6IuMNqK1Utn9DGsxkduFv3E33PlCaPPirjpgMaFFq0ULW0w==" saltValue="MxW2DZEKyxLorG/JPk0cqQ==" spinCount="100000" sheet="1" objects="1" scenarios="1" formatColumns="0" formatRows="0" selectLockedCells="1"/>
  <mergeCells count="17">
    <mergeCell ref="A7:B8"/>
    <mergeCell ref="C7:E7"/>
    <mergeCell ref="C8:E8"/>
    <mergeCell ref="A4:B5"/>
    <mergeCell ref="C4:H5"/>
    <mergeCell ref="A6:B6"/>
    <mergeCell ref="C6:E6"/>
    <mergeCell ref="A15:D15"/>
    <mergeCell ref="G15:H15"/>
    <mergeCell ref="A9:B12"/>
    <mergeCell ref="C11:E11"/>
    <mergeCell ref="C12:E12"/>
    <mergeCell ref="A13:H13"/>
    <mergeCell ref="A14:D14"/>
    <mergeCell ref="G14:H14"/>
    <mergeCell ref="C10:E10"/>
    <mergeCell ref="C9:E9"/>
  </mergeCells>
  <phoneticPr fontId="36" type="noConversion"/>
  <pageMargins left="0.8" right="0.7" top="1.36" bottom="0.75" header="0.3" footer="0.3"/>
  <pageSetup scale="86" orientation="landscape" r:id="rId1"/>
  <headerFooter>
    <oddHeader>&amp;L&amp;G&amp;CDEPARTMENT OF FINANCE &amp; ADMINISTRATION
OFFICE OF INTERGOVERNMENTAL SERVICES
GOALS AND OBJECTIVES REPORT YEAR TO DATE</oddHeader>
    <oddFooter>&amp;LDFA/IGS 2012/2013</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3">
    <tabColor theme="9"/>
  </sheetPr>
  <dimension ref="A1:K32"/>
  <sheetViews>
    <sheetView workbookViewId="0">
      <selection activeCell="A12" sqref="A12:B12"/>
    </sheetView>
  </sheetViews>
  <sheetFormatPr defaultColWidth="9.140625" defaultRowHeight="15" x14ac:dyDescent="0.25"/>
  <cols>
    <col min="1" max="1" width="18.85546875" customWidth="1"/>
    <col min="2" max="2" width="8.140625" customWidth="1"/>
    <col min="3" max="3" width="5.42578125" customWidth="1"/>
    <col min="5" max="5" width="10.42578125" customWidth="1"/>
    <col min="6" max="6" width="15.7109375" customWidth="1"/>
    <col min="7" max="7" width="7.140625" customWidth="1"/>
    <col min="8" max="8" width="12.5703125" customWidth="1"/>
    <col min="9" max="9" width="10.5703125" customWidth="1"/>
  </cols>
  <sheetData>
    <row r="1" spans="1:11" x14ac:dyDescent="0.25">
      <c r="A1" s="32" t="s">
        <v>6</v>
      </c>
      <c r="B1" s="32"/>
      <c r="C1" s="1"/>
      <c r="D1" s="504" t="s">
        <v>7</v>
      </c>
      <c r="E1" s="504"/>
      <c r="F1" s="504"/>
      <c r="G1" s="40"/>
      <c r="H1" s="509" t="s">
        <v>17</v>
      </c>
      <c r="I1" s="509"/>
    </row>
    <row r="2" spans="1:11" ht="15.75" x14ac:dyDescent="0.25">
      <c r="A2" s="28" t="e">
        <f>#REF!</f>
        <v>#REF!</v>
      </c>
      <c r="B2" s="28"/>
      <c r="C2" s="1"/>
      <c r="D2" s="488" t="e">
        <f>#REF!</f>
        <v>#REF!</v>
      </c>
      <c r="E2" s="488"/>
      <c r="F2" s="488"/>
      <c r="G2" s="40"/>
      <c r="H2" s="508" t="e">
        <f>#REF!</f>
        <v>#REF!</v>
      </c>
      <c r="I2" s="508"/>
    </row>
    <row r="3" spans="1:11" x14ac:dyDescent="0.25">
      <c r="A3" s="32" t="s">
        <v>8</v>
      </c>
      <c r="B3" s="32"/>
      <c r="C3" s="1"/>
      <c r="D3" s="504" t="s">
        <v>179</v>
      </c>
      <c r="E3" s="504"/>
      <c r="F3" s="504"/>
      <c r="G3" s="40"/>
      <c r="H3" s="509" t="s">
        <v>16</v>
      </c>
      <c r="I3" s="509"/>
      <c r="J3" s="34"/>
      <c r="K3" s="34"/>
    </row>
    <row r="4" spans="1:11" ht="15.75" x14ac:dyDescent="0.25">
      <c r="A4" s="28" t="e">
        <f>#REF!</f>
        <v>#REF!</v>
      </c>
      <c r="B4" s="28"/>
      <c r="C4" s="1"/>
      <c r="D4" s="28" t="e">
        <f>#REF!</f>
        <v>#REF!</v>
      </c>
      <c r="E4" s="28"/>
      <c r="F4" s="40"/>
      <c r="G4" s="40"/>
      <c r="H4" s="508" t="e">
        <f>#REF!</f>
        <v>#REF!</v>
      </c>
      <c r="I4" s="508"/>
      <c r="J4" s="35"/>
      <c r="K4" s="35"/>
    </row>
    <row r="5" spans="1:11" x14ac:dyDescent="0.25">
      <c r="A5" s="32" t="s">
        <v>13</v>
      </c>
      <c r="B5" s="32"/>
      <c r="C5" s="1"/>
      <c r="D5" s="510" t="s">
        <v>170</v>
      </c>
      <c r="E5" s="510"/>
      <c r="F5" s="510"/>
      <c r="G5" s="40"/>
      <c r="H5" s="509" t="s">
        <v>12</v>
      </c>
      <c r="I5" s="509"/>
      <c r="J5" s="36"/>
      <c r="K5" s="36"/>
    </row>
    <row r="6" spans="1:11" ht="15.75" x14ac:dyDescent="0.25">
      <c r="A6" s="28" t="e">
        <f>#REF!</f>
        <v>#REF!</v>
      </c>
      <c r="B6" s="28"/>
      <c r="C6" s="1"/>
      <c r="D6" s="488" t="e">
        <f>#REF!</f>
        <v>#REF!</v>
      </c>
      <c r="E6" s="488"/>
      <c r="F6" s="488"/>
      <c r="G6" s="40"/>
      <c r="H6" s="489" t="e">
        <f>#REF!</f>
        <v>#REF!</v>
      </c>
      <c r="I6" s="489"/>
      <c r="J6" s="35"/>
      <c r="K6" s="35"/>
    </row>
    <row r="7" spans="1:11" x14ac:dyDescent="0.25">
      <c r="A7" s="32" t="s">
        <v>10</v>
      </c>
      <c r="B7" s="32"/>
      <c r="C7" s="1"/>
      <c r="D7" s="510" t="s">
        <v>170</v>
      </c>
      <c r="E7" s="510"/>
      <c r="F7" s="510"/>
      <c r="G7" s="40"/>
    </row>
    <row r="8" spans="1:11" ht="22.5" customHeight="1" x14ac:dyDescent="0.25">
      <c r="A8" s="37" t="e">
        <f>#REF!</f>
        <v>#REF!</v>
      </c>
      <c r="B8" s="28"/>
      <c r="C8" s="1"/>
      <c r="D8" s="511" t="e">
        <f>#REF!</f>
        <v>#REF!</v>
      </c>
      <c r="E8" s="511"/>
      <c r="F8" s="511"/>
      <c r="G8" s="40"/>
    </row>
    <row r="9" spans="1:11" ht="12" customHeight="1" thickBot="1" x14ac:dyDescent="0.3">
      <c r="A9" s="28"/>
      <c r="B9" s="28"/>
      <c r="C9" s="1"/>
      <c r="D9" s="39"/>
      <c r="E9" s="39"/>
      <c r="F9" s="39"/>
      <c r="G9" s="40"/>
    </row>
    <row r="10" spans="1:11" ht="20.25" customHeight="1" thickTop="1" thickBot="1" x14ac:dyDescent="0.3">
      <c r="A10" s="496" t="s">
        <v>11</v>
      </c>
      <c r="B10" s="497"/>
      <c r="C10" s="498" t="e">
        <f>#REF!</f>
        <v>#REF!</v>
      </c>
      <c r="D10" s="498"/>
      <c r="E10" s="498"/>
      <c r="F10" s="498"/>
      <c r="G10" s="40"/>
    </row>
    <row r="11" spans="1:11" ht="31.5" customHeight="1" thickTop="1" x14ac:dyDescent="0.25">
      <c r="A11" s="515" t="s">
        <v>182</v>
      </c>
      <c r="B11" s="516"/>
      <c r="C11" s="514" t="s">
        <v>183</v>
      </c>
      <c r="D11" s="514"/>
      <c r="E11" s="514"/>
      <c r="F11" s="512" t="s">
        <v>184</v>
      </c>
      <c r="G11" s="512"/>
      <c r="H11" s="512" t="s">
        <v>185</v>
      </c>
      <c r="I11" s="513"/>
    </row>
    <row r="12" spans="1:11" ht="22.5" customHeight="1" x14ac:dyDescent="0.25">
      <c r="A12" s="502"/>
      <c r="B12" s="503"/>
      <c r="C12" s="503"/>
      <c r="D12" s="503"/>
      <c r="E12" s="503"/>
      <c r="F12" s="503"/>
      <c r="G12" s="503"/>
      <c r="H12" s="503"/>
      <c r="I12" s="517"/>
    </row>
    <row r="13" spans="1:11" ht="33" customHeight="1" x14ac:dyDescent="0.25">
      <c r="A13" s="505" t="s">
        <v>181</v>
      </c>
      <c r="B13" s="506"/>
      <c r="C13" s="506"/>
      <c r="D13" s="506"/>
      <c r="E13" s="506"/>
      <c r="F13" s="506"/>
      <c r="G13" s="506"/>
      <c r="H13" s="506"/>
      <c r="I13" s="507"/>
    </row>
    <row r="14" spans="1:11" ht="87" customHeight="1" x14ac:dyDescent="0.25">
      <c r="A14" s="518"/>
      <c r="B14" s="519"/>
      <c r="C14" s="519"/>
      <c r="D14" s="519"/>
      <c r="E14" s="519"/>
      <c r="F14" s="519"/>
      <c r="G14" s="519"/>
      <c r="H14" s="519"/>
      <c r="I14" s="520"/>
    </row>
    <row r="15" spans="1:11" ht="25.5" customHeight="1" x14ac:dyDescent="0.25">
      <c r="A15" s="521" t="s">
        <v>186</v>
      </c>
      <c r="B15" s="522"/>
      <c r="C15" s="522"/>
      <c r="D15" s="522"/>
      <c r="E15" s="522"/>
      <c r="F15" s="522"/>
      <c r="G15" s="522"/>
      <c r="H15" s="522"/>
      <c r="I15" s="523"/>
    </row>
    <row r="16" spans="1:11" ht="90.75" customHeight="1" x14ac:dyDescent="0.25">
      <c r="A16" s="518"/>
      <c r="B16" s="519"/>
      <c r="C16" s="519"/>
      <c r="D16" s="519"/>
      <c r="E16" s="519"/>
      <c r="F16" s="519"/>
      <c r="G16" s="519"/>
      <c r="H16" s="519"/>
      <c r="I16" s="520"/>
    </row>
    <row r="17" spans="1:10" ht="49.5" customHeight="1" x14ac:dyDescent="0.25">
      <c r="A17" s="521" t="s">
        <v>187</v>
      </c>
      <c r="B17" s="522"/>
      <c r="C17" s="522"/>
      <c r="D17" s="522"/>
      <c r="E17" s="522"/>
      <c r="F17" s="522"/>
      <c r="G17" s="522"/>
      <c r="H17" s="522"/>
      <c r="I17" s="523"/>
    </row>
    <row r="18" spans="1:10" ht="93" customHeight="1" x14ac:dyDescent="0.25">
      <c r="A18" s="499"/>
      <c r="B18" s="500"/>
      <c r="C18" s="500"/>
      <c r="D18" s="500"/>
      <c r="E18" s="500"/>
      <c r="F18" s="500"/>
      <c r="G18" s="500"/>
      <c r="H18" s="500"/>
      <c r="I18" s="501"/>
      <c r="J18" s="89"/>
    </row>
    <row r="19" spans="1:10" ht="34.5" customHeight="1" x14ac:dyDescent="0.25">
      <c r="A19" s="527" t="s">
        <v>188</v>
      </c>
      <c r="B19" s="528"/>
      <c r="C19" s="528"/>
      <c r="D19" s="528"/>
      <c r="E19" s="528"/>
      <c r="F19" s="528"/>
      <c r="G19" s="528"/>
      <c r="H19" s="528"/>
      <c r="I19" s="529"/>
    </row>
    <row r="20" spans="1:10" ht="69.75" customHeight="1" x14ac:dyDescent="0.25">
      <c r="A20" s="499"/>
      <c r="B20" s="500"/>
      <c r="C20" s="500"/>
      <c r="D20" s="500"/>
      <c r="E20" s="500"/>
      <c r="F20" s="500"/>
      <c r="G20" s="500"/>
      <c r="H20" s="500"/>
      <c r="I20" s="501"/>
    </row>
    <row r="21" spans="1:10" ht="45.75" customHeight="1" x14ac:dyDescent="0.25">
      <c r="A21" s="521" t="s">
        <v>189</v>
      </c>
      <c r="B21" s="522"/>
      <c r="C21" s="522"/>
      <c r="D21" s="522"/>
      <c r="E21" s="522"/>
      <c r="F21" s="522"/>
      <c r="G21" s="522"/>
      <c r="H21" s="522"/>
      <c r="I21" s="523"/>
    </row>
    <row r="22" spans="1:10" ht="70.5" customHeight="1" x14ac:dyDescent="0.25">
      <c r="A22" s="530"/>
      <c r="B22" s="531"/>
      <c r="C22" s="531"/>
      <c r="D22" s="531"/>
      <c r="E22" s="531"/>
      <c r="F22" s="531"/>
      <c r="G22" s="531"/>
      <c r="H22" s="531"/>
      <c r="I22" s="532"/>
    </row>
    <row r="23" spans="1:10" ht="39" customHeight="1" x14ac:dyDescent="0.25">
      <c r="A23" s="521" t="s">
        <v>190</v>
      </c>
      <c r="B23" s="522"/>
      <c r="C23" s="522"/>
      <c r="D23" s="522"/>
      <c r="E23" s="522"/>
      <c r="F23" s="522"/>
      <c r="G23" s="522"/>
      <c r="H23" s="522"/>
      <c r="I23" s="523"/>
    </row>
    <row r="24" spans="1:10" ht="68.25" customHeight="1" x14ac:dyDescent="0.25">
      <c r="A24" s="533"/>
      <c r="B24" s="534"/>
      <c r="C24" s="534"/>
      <c r="D24" s="534"/>
      <c r="E24" s="534"/>
      <c r="F24" s="534"/>
      <c r="G24" s="534"/>
      <c r="H24" s="534"/>
      <c r="I24" s="535"/>
    </row>
    <row r="25" spans="1:10" ht="48.75" customHeight="1" x14ac:dyDescent="0.25">
      <c r="A25" s="524" t="s">
        <v>191</v>
      </c>
      <c r="B25" s="525"/>
      <c r="C25" s="525"/>
      <c r="D25" s="525"/>
      <c r="E25" s="525"/>
      <c r="F25" s="525"/>
      <c r="G25" s="525"/>
      <c r="H25" s="525"/>
      <c r="I25" s="526"/>
    </row>
    <row r="26" spans="1:10" ht="67.5" customHeight="1" thickBot="1" x14ac:dyDescent="0.3">
      <c r="A26" s="492"/>
      <c r="B26" s="493"/>
      <c r="C26" s="493"/>
      <c r="D26" s="493"/>
      <c r="E26" s="493"/>
      <c r="F26" s="493"/>
      <c r="G26" s="493"/>
      <c r="H26" s="493"/>
      <c r="I26" s="494"/>
    </row>
    <row r="27" spans="1:10" ht="10.5" customHeight="1" thickTop="1" x14ac:dyDescent="0.25">
      <c r="A27" s="90"/>
      <c r="B27" s="90"/>
      <c r="C27" s="90"/>
      <c r="D27" s="90"/>
      <c r="E27" s="90"/>
      <c r="F27" s="90"/>
      <c r="G27" s="90"/>
      <c r="H27" s="90"/>
      <c r="I27" s="90"/>
    </row>
    <row r="28" spans="1:10" ht="50.25" customHeight="1" x14ac:dyDescent="0.25">
      <c r="A28" s="455" t="s">
        <v>199</v>
      </c>
      <c r="B28" s="455"/>
      <c r="C28" s="455"/>
      <c r="D28" s="455"/>
      <c r="E28" s="455"/>
      <c r="F28" s="455"/>
      <c r="G28" s="455"/>
      <c r="H28" s="455"/>
      <c r="I28" s="455"/>
    </row>
    <row r="29" spans="1:10" ht="15.75" thickBot="1" x14ac:dyDescent="0.3">
      <c r="A29" s="495"/>
      <c r="B29" s="495"/>
      <c r="C29" s="495"/>
      <c r="D29" s="495"/>
      <c r="E29" s="495"/>
    </row>
    <row r="30" spans="1:10" x14ac:dyDescent="0.25">
      <c r="A30" s="491" t="s">
        <v>200</v>
      </c>
      <c r="B30" s="491"/>
      <c r="C30" s="491"/>
      <c r="D30" s="491"/>
      <c r="E30" s="491"/>
    </row>
    <row r="31" spans="1:10" ht="24" customHeight="1" thickBot="1" x14ac:dyDescent="0.3">
      <c r="A31" s="490"/>
      <c r="B31" s="490"/>
      <c r="C31" s="490"/>
      <c r="D31" s="490"/>
      <c r="E31" s="490"/>
      <c r="G31" s="477"/>
      <c r="H31" s="477"/>
      <c r="I31" s="477"/>
    </row>
    <row r="32" spans="1:10" x14ac:dyDescent="0.25">
      <c r="A32" s="491" t="s">
        <v>156</v>
      </c>
      <c r="B32" s="491"/>
      <c r="C32" s="491"/>
      <c r="D32" s="491"/>
      <c r="E32" s="491"/>
      <c r="G32" s="491" t="s">
        <v>18</v>
      </c>
      <c r="H32" s="491"/>
      <c r="I32" s="491"/>
    </row>
  </sheetData>
  <sheetProtection algorithmName="SHA-512" hashValue="VNw9WFzyNRhESUdAvhqq8XLlX9nZ2mMAuW1NhOIPp/DIYYbpRnqxqO3ZpXImKbC90AYpj2pz9F55B9Ipucr0jw==" saltValue="FP273qmlfyV7g6pzm7SARg==" spinCount="100000" sheet="1" objects="1" scenarios="1" formatColumns="0" formatRows="0" selectLockedCells="1"/>
  <mergeCells count="44">
    <mergeCell ref="A25:I25"/>
    <mergeCell ref="A19:I19"/>
    <mergeCell ref="A20:I20"/>
    <mergeCell ref="A21:I21"/>
    <mergeCell ref="A22:I22"/>
    <mergeCell ref="A23:I23"/>
    <mergeCell ref="A24:I24"/>
    <mergeCell ref="H12:I12"/>
    <mergeCell ref="A14:I14"/>
    <mergeCell ref="A15:I15"/>
    <mergeCell ref="A16:I16"/>
    <mergeCell ref="A17:I17"/>
    <mergeCell ref="D1:F1"/>
    <mergeCell ref="A13:I13"/>
    <mergeCell ref="H4:I4"/>
    <mergeCell ref="H2:I2"/>
    <mergeCell ref="H1:I1"/>
    <mergeCell ref="D3:F3"/>
    <mergeCell ref="H5:I5"/>
    <mergeCell ref="H3:I3"/>
    <mergeCell ref="D6:F6"/>
    <mergeCell ref="D7:F7"/>
    <mergeCell ref="D8:F8"/>
    <mergeCell ref="D5:F5"/>
    <mergeCell ref="H11:I11"/>
    <mergeCell ref="F11:G11"/>
    <mergeCell ref="C11:E11"/>
    <mergeCell ref="A11:B11"/>
    <mergeCell ref="D2:F2"/>
    <mergeCell ref="H6:I6"/>
    <mergeCell ref="A31:E31"/>
    <mergeCell ref="G31:I31"/>
    <mergeCell ref="A32:E32"/>
    <mergeCell ref="G32:I32"/>
    <mergeCell ref="A26:I26"/>
    <mergeCell ref="A28:I28"/>
    <mergeCell ref="A29:E29"/>
    <mergeCell ref="A30:E30"/>
    <mergeCell ref="A10:B10"/>
    <mergeCell ref="C10:F10"/>
    <mergeCell ref="A18:I18"/>
    <mergeCell ref="A12:B12"/>
    <mergeCell ref="C12:E12"/>
    <mergeCell ref="F12:G12"/>
  </mergeCells>
  <phoneticPr fontId="36" type="noConversion"/>
  <pageMargins left="0.35" right="0.31" top="1.42" bottom="0.54" header="0.3" footer="0.26"/>
  <pageSetup orientation="portrait" r:id="rId1"/>
  <headerFooter>
    <oddHeader>&amp;L&amp;G&amp;CARKANSAS DEPARTMENT OF FINANCE AND ADMINISTRATION
OFFICE OF INTERGOVERNMENTAL SERVICES
&amp;"-,Bold"&amp;12&amp;UANNUAL PERFORMANCE REPORT&amp;"-,Regular"&amp;11&amp;U
FAMILY VIOLENCE PREVENTION AND SERVICES ACT (FVPSA)</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4">
    <tabColor theme="9"/>
  </sheetPr>
  <dimension ref="A1:K31"/>
  <sheetViews>
    <sheetView topLeftCell="A19" workbookViewId="0">
      <selection activeCell="A15" sqref="A15:I15"/>
    </sheetView>
  </sheetViews>
  <sheetFormatPr defaultColWidth="9.140625" defaultRowHeight="15" x14ac:dyDescent="0.25"/>
  <cols>
    <col min="1" max="1" width="18.85546875" customWidth="1"/>
    <col min="2" max="2" width="8.140625" customWidth="1"/>
    <col min="3" max="3" width="5.42578125" customWidth="1"/>
    <col min="5" max="5" width="10.42578125" customWidth="1"/>
    <col min="6" max="6" width="15.7109375" customWidth="1"/>
    <col min="7" max="7" width="7.140625" customWidth="1"/>
    <col min="8" max="8" width="12.5703125" customWidth="1"/>
    <col min="9" max="9" width="10.5703125" customWidth="1"/>
  </cols>
  <sheetData>
    <row r="1" spans="1:11" x14ac:dyDescent="0.25">
      <c r="A1" s="32" t="s">
        <v>6</v>
      </c>
      <c r="B1" s="32"/>
      <c r="C1" s="1"/>
      <c r="D1" s="504" t="s">
        <v>7</v>
      </c>
      <c r="E1" s="504"/>
      <c r="F1" s="504"/>
      <c r="G1" s="40"/>
      <c r="H1" s="509" t="s">
        <v>17</v>
      </c>
      <c r="I1" s="509"/>
    </row>
    <row r="2" spans="1:11" ht="15.75" x14ac:dyDescent="0.25">
      <c r="A2" s="28" t="e">
        <f>#REF!</f>
        <v>#REF!</v>
      </c>
      <c r="B2" s="28"/>
      <c r="C2" s="1"/>
      <c r="D2" s="488" t="e">
        <f>#REF!</f>
        <v>#REF!</v>
      </c>
      <c r="E2" s="488"/>
      <c r="F2" s="488"/>
      <c r="G2" s="40"/>
      <c r="H2" s="508" t="e">
        <f>#REF!</f>
        <v>#REF!</v>
      </c>
      <c r="I2" s="508"/>
    </row>
    <row r="3" spans="1:11" x14ac:dyDescent="0.25">
      <c r="A3" s="32" t="s">
        <v>8</v>
      </c>
      <c r="B3" s="32"/>
      <c r="C3" s="1"/>
      <c r="D3" s="504" t="s">
        <v>179</v>
      </c>
      <c r="E3" s="504"/>
      <c r="F3" s="504"/>
      <c r="G3" s="40"/>
      <c r="H3" s="509" t="s">
        <v>16</v>
      </c>
      <c r="I3" s="509"/>
      <c r="J3" s="34"/>
      <c r="K3" s="34"/>
    </row>
    <row r="4" spans="1:11" ht="15.75" x14ac:dyDescent="0.25">
      <c r="A4" s="28" t="e">
        <f>#REF!</f>
        <v>#REF!</v>
      </c>
      <c r="B4" s="28"/>
      <c r="C4" s="1"/>
      <c r="D4" s="28" t="e">
        <f>#REF!</f>
        <v>#REF!</v>
      </c>
      <c r="E4" s="28"/>
      <c r="F4" s="40"/>
      <c r="G4" s="40"/>
      <c r="H4" s="508" t="e">
        <f>#REF!</f>
        <v>#REF!</v>
      </c>
      <c r="I4" s="508"/>
      <c r="J4" s="35"/>
      <c r="K4" s="35"/>
    </row>
    <row r="5" spans="1:11" x14ac:dyDescent="0.25">
      <c r="A5" s="32" t="s">
        <v>13</v>
      </c>
      <c r="B5" s="32"/>
      <c r="C5" s="1"/>
      <c r="D5" s="510" t="s">
        <v>170</v>
      </c>
      <c r="E5" s="510"/>
      <c r="F5" s="510"/>
      <c r="G5" s="40"/>
      <c r="H5" s="509" t="s">
        <v>12</v>
      </c>
      <c r="I5" s="509"/>
      <c r="J5" s="36"/>
      <c r="K5" s="36"/>
    </row>
    <row r="6" spans="1:11" ht="15.75" x14ac:dyDescent="0.25">
      <c r="A6" s="28" t="e">
        <f>#REF!</f>
        <v>#REF!</v>
      </c>
      <c r="B6" s="28"/>
      <c r="C6" s="1"/>
      <c r="D6" s="488" t="e">
        <f>#REF!</f>
        <v>#REF!</v>
      </c>
      <c r="E6" s="488"/>
      <c r="F6" s="488"/>
      <c r="G6" s="40"/>
      <c r="H6" s="489" t="e">
        <f>#REF!</f>
        <v>#REF!</v>
      </c>
      <c r="I6" s="489"/>
      <c r="J6" s="35"/>
      <c r="K6" s="35"/>
    </row>
    <row r="7" spans="1:11" x14ac:dyDescent="0.25">
      <c r="A7" s="32" t="s">
        <v>10</v>
      </c>
      <c r="B7" s="32"/>
      <c r="C7" s="1"/>
      <c r="D7" s="510" t="s">
        <v>170</v>
      </c>
      <c r="E7" s="510"/>
      <c r="F7" s="510"/>
      <c r="G7" s="40"/>
    </row>
    <row r="8" spans="1:11" ht="22.5" customHeight="1" x14ac:dyDescent="0.25">
      <c r="A8" s="37" t="e">
        <f>#REF!</f>
        <v>#REF!</v>
      </c>
      <c r="B8" s="28"/>
      <c r="C8" s="1"/>
      <c r="D8" s="511" t="e">
        <f>#REF!</f>
        <v>#REF!</v>
      </c>
      <c r="E8" s="511"/>
      <c r="F8" s="511"/>
      <c r="G8" s="40"/>
    </row>
    <row r="9" spans="1:11" ht="12" customHeight="1" thickBot="1" x14ac:dyDescent="0.3">
      <c r="A9" s="28"/>
      <c r="B9" s="28"/>
      <c r="C9" s="1"/>
      <c r="D9" s="39"/>
      <c r="E9" s="39"/>
      <c r="F9" s="39"/>
      <c r="G9" s="40"/>
    </row>
    <row r="10" spans="1:11" ht="20.25" customHeight="1" thickTop="1" thickBot="1" x14ac:dyDescent="0.3">
      <c r="A10" s="496" t="s">
        <v>11</v>
      </c>
      <c r="B10" s="497"/>
      <c r="C10" s="498" t="e">
        <f>#REF!</f>
        <v>#REF!</v>
      </c>
      <c r="D10" s="498"/>
      <c r="E10" s="498"/>
      <c r="F10" s="498"/>
      <c r="G10" s="40"/>
    </row>
    <row r="11" spans="1:11" ht="31.5" customHeight="1" thickTop="1" x14ac:dyDescent="0.25">
      <c r="A11" s="515" t="s">
        <v>182</v>
      </c>
      <c r="B11" s="516"/>
      <c r="C11" s="514" t="s">
        <v>183</v>
      </c>
      <c r="D11" s="514"/>
      <c r="E11" s="514"/>
      <c r="F11" s="512" t="s">
        <v>184</v>
      </c>
      <c r="G11" s="512"/>
      <c r="H11" s="512" t="s">
        <v>185</v>
      </c>
      <c r="I11" s="513"/>
    </row>
    <row r="12" spans="1:11" ht="27.75" customHeight="1" x14ac:dyDescent="0.25">
      <c r="A12" s="502"/>
      <c r="B12" s="503"/>
      <c r="C12" s="503"/>
      <c r="D12" s="503"/>
      <c r="E12" s="503"/>
      <c r="F12" s="503"/>
      <c r="G12" s="503"/>
      <c r="H12" s="503"/>
      <c r="I12" s="517"/>
    </row>
    <row r="13" spans="1:11" ht="33.75" customHeight="1" x14ac:dyDescent="0.25">
      <c r="A13" s="536" t="s">
        <v>192</v>
      </c>
      <c r="B13" s="537"/>
      <c r="C13" s="537"/>
      <c r="D13" s="537"/>
      <c r="E13" s="537"/>
      <c r="F13" s="537"/>
      <c r="G13" s="537"/>
      <c r="H13" s="537"/>
      <c r="I13" s="538"/>
    </row>
    <row r="14" spans="1:11" ht="33" customHeight="1" x14ac:dyDescent="0.25">
      <c r="A14" s="542" t="s">
        <v>193</v>
      </c>
      <c r="B14" s="543"/>
      <c r="C14" s="543"/>
      <c r="D14" s="543"/>
      <c r="E14" s="543"/>
      <c r="F14" s="543"/>
      <c r="G14" s="543"/>
      <c r="H14" s="543"/>
      <c r="I14" s="544"/>
    </row>
    <row r="15" spans="1:11" ht="103.5" customHeight="1" x14ac:dyDescent="0.25">
      <c r="A15" s="518"/>
      <c r="B15" s="519"/>
      <c r="C15" s="519"/>
      <c r="D15" s="519"/>
      <c r="E15" s="519"/>
      <c r="F15" s="519"/>
      <c r="G15" s="519"/>
      <c r="H15" s="519"/>
      <c r="I15" s="520"/>
    </row>
    <row r="16" spans="1:11" ht="35.25" customHeight="1" x14ac:dyDescent="0.25">
      <c r="A16" s="527" t="s">
        <v>194</v>
      </c>
      <c r="B16" s="528"/>
      <c r="C16" s="528"/>
      <c r="D16" s="528"/>
      <c r="E16" s="528"/>
      <c r="F16" s="528"/>
      <c r="G16" s="528"/>
      <c r="H16" s="528"/>
      <c r="I16" s="529"/>
    </row>
    <row r="17" spans="1:10" ht="92.25" customHeight="1" x14ac:dyDescent="0.25">
      <c r="A17" s="518"/>
      <c r="B17" s="519"/>
      <c r="C17" s="519"/>
      <c r="D17" s="519"/>
      <c r="E17" s="519"/>
      <c r="F17" s="519"/>
      <c r="G17" s="519"/>
      <c r="H17" s="519"/>
      <c r="I17" s="520"/>
    </row>
    <row r="18" spans="1:10" ht="29.25" customHeight="1" x14ac:dyDescent="0.25">
      <c r="A18" s="527" t="s">
        <v>195</v>
      </c>
      <c r="B18" s="528"/>
      <c r="C18" s="528"/>
      <c r="D18" s="528"/>
      <c r="E18" s="528"/>
      <c r="F18" s="528"/>
      <c r="G18" s="528"/>
      <c r="H18" s="528"/>
      <c r="I18" s="529"/>
    </row>
    <row r="19" spans="1:10" ht="115.5" customHeight="1" x14ac:dyDescent="0.25">
      <c r="A19" s="499"/>
      <c r="B19" s="500"/>
      <c r="C19" s="500"/>
      <c r="D19" s="500"/>
      <c r="E19" s="500"/>
      <c r="F19" s="500"/>
      <c r="G19" s="500"/>
      <c r="H19" s="500"/>
      <c r="I19" s="501"/>
      <c r="J19" s="89"/>
    </row>
    <row r="20" spans="1:10" ht="34.5" customHeight="1" x14ac:dyDescent="0.25">
      <c r="A20" s="527" t="s">
        <v>197</v>
      </c>
      <c r="B20" s="528"/>
      <c r="C20" s="528"/>
      <c r="D20" s="528"/>
      <c r="E20" s="528"/>
      <c r="F20" s="528"/>
      <c r="G20" s="528"/>
      <c r="H20" s="528"/>
      <c r="I20" s="529"/>
    </row>
    <row r="21" spans="1:10" ht="95.25" customHeight="1" x14ac:dyDescent="0.25">
      <c r="A21" s="518"/>
      <c r="B21" s="519"/>
      <c r="C21" s="519"/>
      <c r="D21" s="519"/>
      <c r="E21" s="519"/>
      <c r="F21" s="519"/>
      <c r="G21" s="519"/>
      <c r="H21" s="519"/>
      <c r="I21" s="520"/>
    </row>
    <row r="22" spans="1:10" ht="50.25" customHeight="1" x14ac:dyDescent="0.25">
      <c r="A22" s="527" t="s">
        <v>196</v>
      </c>
      <c r="B22" s="528"/>
      <c r="C22" s="528"/>
      <c r="D22" s="528"/>
      <c r="E22" s="528"/>
      <c r="F22" s="528"/>
      <c r="G22" s="528"/>
      <c r="H22" s="528"/>
      <c r="I22" s="529"/>
    </row>
    <row r="23" spans="1:10" ht="89.25" customHeight="1" x14ac:dyDescent="0.25">
      <c r="A23" s="518"/>
      <c r="B23" s="519"/>
      <c r="C23" s="519"/>
      <c r="D23" s="519"/>
      <c r="E23" s="519"/>
      <c r="F23" s="519"/>
      <c r="G23" s="519"/>
      <c r="H23" s="519"/>
      <c r="I23" s="520"/>
    </row>
    <row r="24" spans="1:10" ht="39" customHeight="1" x14ac:dyDescent="0.25">
      <c r="A24" s="527" t="s">
        <v>198</v>
      </c>
      <c r="B24" s="528"/>
      <c r="C24" s="528"/>
      <c r="D24" s="528"/>
      <c r="E24" s="528"/>
      <c r="F24" s="528"/>
      <c r="G24" s="528"/>
      <c r="H24" s="528"/>
      <c r="I24" s="529"/>
    </row>
    <row r="25" spans="1:10" ht="96" customHeight="1" thickBot="1" x14ac:dyDescent="0.3">
      <c r="A25" s="539"/>
      <c r="B25" s="540"/>
      <c r="C25" s="540"/>
      <c r="D25" s="540"/>
      <c r="E25" s="540"/>
      <c r="F25" s="540"/>
      <c r="G25" s="540"/>
      <c r="H25" s="540"/>
      <c r="I25" s="541"/>
    </row>
    <row r="26" spans="1:10" ht="13.5" customHeight="1" thickTop="1" x14ac:dyDescent="0.25">
      <c r="A26" s="90"/>
      <c r="B26" s="90"/>
      <c r="C26" s="90"/>
      <c r="D26" s="90"/>
      <c r="E26" s="90"/>
      <c r="F26" s="90"/>
      <c r="G26" s="90"/>
      <c r="H26" s="90"/>
      <c r="I26" s="90"/>
    </row>
    <row r="27" spans="1:10" ht="48.75" customHeight="1" x14ac:dyDescent="0.25">
      <c r="A27" s="455" t="s">
        <v>199</v>
      </c>
      <c r="B27" s="455"/>
      <c r="C27" s="455"/>
      <c r="D27" s="455"/>
      <c r="E27" s="455"/>
      <c r="F27" s="455"/>
      <c r="G27" s="455"/>
      <c r="H27" s="455"/>
      <c r="I27" s="455"/>
    </row>
    <row r="28" spans="1:10" ht="15.75" thickBot="1" x14ac:dyDescent="0.3">
      <c r="A28" s="495"/>
      <c r="B28" s="495"/>
      <c r="C28" s="495"/>
      <c r="D28" s="495"/>
      <c r="E28" s="495"/>
    </row>
    <row r="29" spans="1:10" ht="19.5" customHeight="1" x14ac:dyDescent="0.25">
      <c r="A29" s="491" t="s">
        <v>200</v>
      </c>
      <c r="B29" s="491"/>
      <c r="C29" s="491"/>
      <c r="D29" s="491"/>
      <c r="E29" s="491"/>
    </row>
    <row r="30" spans="1:10" ht="22.5" customHeight="1" thickBot="1" x14ac:dyDescent="0.3">
      <c r="A30" s="490"/>
      <c r="B30" s="490"/>
      <c r="C30" s="490"/>
      <c r="D30" s="490"/>
      <c r="E30" s="490"/>
      <c r="G30" s="477"/>
      <c r="H30" s="477"/>
      <c r="I30" s="477"/>
    </row>
    <row r="31" spans="1:10" x14ac:dyDescent="0.25">
      <c r="A31" s="491" t="s">
        <v>156</v>
      </c>
      <c r="B31" s="491"/>
      <c r="C31" s="491"/>
      <c r="D31" s="491"/>
      <c r="E31" s="491"/>
      <c r="G31" s="491" t="s">
        <v>18</v>
      </c>
      <c r="H31" s="491"/>
      <c r="I31" s="491"/>
    </row>
  </sheetData>
  <sheetProtection algorithmName="SHA-512" hashValue="DXcEnDrcmeWLaafrOXBhMcn+6qeIkyBuOy9r504/E7qtHXBmhfM43ZAEMW4ZLOHP1vmJ2duebTPHEJ0hKhGtFg==" saltValue="pFz61xK+UZ0GMKEzHCNo9w==" spinCount="100000" sheet="1" objects="1" scenarios="1" formatColumns="0" formatRows="0" selectLockedCells="1"/>
  <mergeCells count="43">
    <mergeCell ref="A13:I13"/>
    <mergeCell ref="A15:I15"/>
    <mergeCell ref="A16:I16"/>
    <mergeCell ref="A27:I27"/>
    <mergeCell ref="A18:I18"/>
    <mergeCell ref="A19:I19"/>
    <mergeCell ref="A20:I20"/>
    <mergeCell ref="A21:I21"/>
    <mergeCell ref="A22:I22"/>
    <mergeCell ref="A17:I17"/>
    <mergeCell ref="A23:I23"/>
    <mergeCell ref="A24:I24"/>
    <mergeCell ref="A25:I25"/>
    <mergeCell ref="A14:I14"/>
    <mergeCell ref="H4:I4"/>
    <mergeCell ref="D5:F5"/>
    <mergeCell ref="H5:I5"/>
    <mergeCell ref="H11:I11"/>
    <mergeCell ref="A12:B12"/>
    <mergeCell ref="C12:E12"/>
    <mergeCell ref="F12:G12"/>
    <mergeCell ref="H12:I12"/>
    <mergeCell ref="A10:B10"/>
    <mergeCell ref="C10:F10"/>
    <mergeCell ref="A11:B11"/>
    <mergeCell ref="C11:E11"/>
    <mergeCell ref="F11:G11"/>
    <mergeCell ref="D1:F1"/>
    <mergeCell ref="H1:I1"/>
    <mergeCell ref="D2:F2"/>
    <mergeCell ref="H2:I2"/>
    <mergeCell ref="G31:I31"/>
    <mergeCell ref="A31:E31"/>
    <mergeCell ref="A29:E29"/>
    <mergeCell ref="A28:E28"/>
    <mergeCell ref="G30:I30"/>
    <mergeCell ref="A30:E30"/>
    <mergeCell ref="D6:F6"/>
    <mergeCell ref="H6:I6"/>
    <mergeCell ref="D7:F7"/>
    <mergeCell ref="D8:F8"/>
    <mergeCell ref="D3:F3"/>
    <mergeCell ref="H3:I3"/>
  </mergeCells>
  <phoneticPr fontId="36" type="noConversion"/>
  <pageMargins left="0.35" right="0.31" top="1.42" bottom="0.51" header="0.3" footer="0.26"/>
  <pageSetup orientation="portrait" r:id="rId1"/>
  <headerFooter>
    <oddHeader>&amp;L&amp;G&amp;CARKANSAS DEPARTMENT OF FINANCE AND ADMINISTRATION
OFFICE OF INTERGOVERNMENTAL SERVICES
&amp;"-,Bold"&amp;12&amp;UANNUAL PERFORMANCE REPORT&amp;"-,Regular"&amp;11&amp;U
FAMILY VIOLENCE PREVENTION AND SERVICES ACT (FVPSA)</oddHead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theme="6" tint="0.39997558519241921"/>
  </sheetPr>
  <dimension ref="A1:D63"/>
  <sheetViews>
    <sheetView showGridLines="0" tabSelected="1" zoomScale="85" zoomScaleNormal="85" zoomScaleSheetLayoutView="70" zoomScalePageLayoutView="40" workbookViewId="0">
      <selection activeCell="A4" sqref="A4:B4"/>
    </sheetView>
  </sheetViews>
  <sheetFormatPr defaultColWidth="9.140625" defaultRowHeight="14.25" x14ac:dyDescent="0.2"/>
  <cols>
    <col min="1" max="1" width="48.7109375" style="180" customWidth="1"/>
    <col min="2" max="2" width="48.7109375" style="104" customWidth="1"/>
    <col min="3" max="14" width="15.7109375" style="103" customWidth="1"/>
    <col min="15" max="16384" width="9.140625" style="103"/>
  </cols>
  <sheetData>
    <row r="1" spans="1:4" ht="27" customHeight="1" x14ac:dyDescent="0.35">
      <c r="A1" s="222" t="s">
        <v>317</v>
      </c>
      <c r="B1" s="222"/>
      <c r="C1" s="184"/>
      <c r="D1" s="184"/>
    </row>
    <row r="2" spans="1:4" ht="12" customHeight="1" thickBot="1" x14ac:dyDescent="0.25"/>
    <row r="3" spans="1:4" ht="24" customHeight="1" x14ac:dyDescent="0.3">
      <c r="A3" s="227" t="s">
        <v>290</v>
      </c>
      <c r="B3" s="228"/>
    </row>
    <row r="4" spans="1:4" ht="24" customHeight="1" x14ac:dyDescent="0.3">
      <c r="A4" s="545" t="s">
        <v>316</v>
      </c>
      <c r="B4" s="546"/>
    </row>
    <row r="5" spans="1:4" ht="24" customHeight="1" x14ac:dyDescent="0.3">
      <c r="A5" s="229" t="s">
        <v>313</v>
      </c>
      <c r="B5" s="230"/>
      <c r="C5" s="181"/>
      <c r="D5" s="181"/>
    </row>
    <row r="6" spans="1:4" ht="24" customHeight="1" x14ac:dyDescent="0.3">
      <c r="A6" s="229" t="s">
        <v>314</v>
      </c>
      <c r="B6" s="230"/>
      <c r="C6" s="181"/>
      <c r="D6" s="181"/>
    </row>
    <row r="7" spans="1:4" ht="24" customHeight="1" x14ac:dyDescent="0.3">
      <c r="A7" s="229" t="s">
        <v>315</v>
      </c>
      <c r="B7" s="230"/>
      <c r="C7" s="181"/>
      <c r="D7" s="181"/>
    </row>
    <row r="8" spans="1:4" ht="24" customHeight="1" thickBot="1" x14ac:dyDescent="0.35">
      <c r="A8" s="223" t="s">
        <v>292</v>
      </c>
      <c r="B8" s="224"/>
      <c r="C8" s="181"/>
      <c r="D8" s="181"/>
    </row>
    <row r="9" spans="1:4" ht="12" customHeight="1" x14ac:dyDescent="0.2"/>
    <row r="10" spans="1:4" ht="21" customHeight="1" thickBot="1" x14ac:dyDescent="0.25">
      <c r="A10" s="221" t="s">
        <v>293</v>
      </c>
      <c r="B10" s="221"/>
      <c r="C10" s="185"/>
      <c r="D10" s="185"/>
    </row>
    <row r="11" spans="1:4" ht="21" customHeight="1" thickBot="1" x14ac:dyDescent="0.25">
      <c r="A11" s="225"/>
      <c r="B11" s="226"/>
      <c r="C11" s="185"/>
      <c r="D11" s="185"/>
    </row>
    <row r="12" spans="1:4" ht="16.5" thickBot="1" x14ac:dyDescent="0.25">
      <c r="A12" s="198"/>
      <c r="B12" s="197"/>
    </row>
    <row r="13" spans="1:4" ht="21" customHeight="1" thickBot="1" x14ac:dyDescent="0.25">
      <c r="A13" s="199" t="s">
        <v>2</v>
      </c>
      <c r="B13" s="186" t="s">
        <v>291</v>
      </c>
    </row>
    <row r="14" spans="1:4" ht="21" customHeight="1" x14ac:dyDescent="0.25">
      <c r="A14" s="193" t="s">
        <v>240</v>
      </c>
      <c r="B14" s="200"/>
    </row>
    <row r="15" spans="1:4" ht="21" customHeight="1" x14ac:dyDescent="0.25">
      <c r="A15" s="212" t="s">
        <v>294</v>
      </c>
      <c r="B15" s="208"/>
    </row>
    <row r="16" spans="1:4" ht="21" customHeight="1" x14ac:dyDescent="0.25">
      <c r="A16" s="212" t="s">
        <v>275</v>
      </c>
      <c r="B16" s="208"/>
    </row>
    <row r="17" spans="1:2" ht="21" customHeight="1" thickBot="1" x14ac:dyDescent="0.3">
      <c r="A17" s="213" t="s">
        <v>276</v>
      </c>
      <c r="B17" s="209"/>
    </row>
    <row r="18" spans="1:2" ht="33" customHeight="1" thickBot="1" x14ac:dyDescent="0.25">
      <c r="A18" s="207" t="s">
        <v>295</v>
      </c>
      <c r="B18" s="196">
        <f>SUM(B14:B17)</f>
        <v>0</v>
      </c>
    </row>
    <row r="19" spans="1:2" ht="21" customHeight="1" x14ac:dyDescent="0.25">
      <c r="A19" s="194" t="s">
        <v>241</v>
      </c>
      <c r="B19" s="201"/>
    </row>
    <row r="20" spans="1:2" ht="21" customHeight="1" x14ac:dyDescent="0.25">
      <c r="A20" s="214" t="s">
        <v>288</v>
      </c>
      <c r="B20" s="210"/>
    </row>
    <row r="21" spans="1:2" ht="21" customHeight="1" x14ac:dyDescent="0.25">
      <c r="A21" s="214" t="s">
        <v>296</v>
      </c>
      <c r="B21" s="210"/>
    </row>
    <row r="22" spans="1:2" ht="21" customHeight="1" thickBot="1" x14ac:dyDescent="0.3">
      <c r="A22" s="215" t="s">
        <v>297</v>
      </c>
      <c r="B22" s="211"/>
    </row>
    <row r="23" spans="1:2" ht="33" customHeight="1" thickBot="1" x14ac:dyDescent="0.25">
      <c r="A23" s="207" t="s">
        <v>298</v>
      </c>
      <c r="B23" s="196">
        <f>SUM(B20:B22)</f>
        <v>0</v>
      </c>
    </row>
    <row r="24" spans="1:2" ht="21" customHeight="1" x14ac:dyDescent="0.25">
      <c r="A24" s="194" t="s">
        <v>243</v>
      </c>
      <c r="B24" s="201"/>
    </row>
    <row r="25" spans="1:2" ht="21" customHeight="1" x14ac:dyDescent="0.25">
      <c r="A25" s="214" t="s">
        <v>299</v>
      </c>
      <c r="B25" s="210"/>
    </row>
    <row r="26" spans="1:2" ht="21" customHeight="1" x14ac:dyDescent="0.25">
      <c r="A26" s="214" t="s">
        <v>300</v>
      </c>
      <c r="B26" s="210"/>
    </row>
    <row r="27" spans="1:2" ht="21" customHeight="1" x14ac:dyDescent="0.25">
      <c r="A27" s="214" t="s">
        <v>301</v>
      </c>
      <c r="B27" s="210"/>
    </row>
    <row r="28" spans="1:2" ht="21" customHeight="1" x14ac:dyDescent="0.25">
      <c r="A28" s="214" t="s">
        <v>289</v>
      </c>
      <c r="B28" s="210"/>
    </row>
    <row r="29" spans="1:2" ht="21" customHeight="1" thickBot="1" x14ac:dyDescent="0.3">
      <c r="A29" s="216" t="s">
        <v>277</v>
      </c>
      <c r="B29" s="211"/>
    </row>
    <row r="30" spans="1:2" ht="24" customHeight="1" thickBot="1" x14ac:dyDescent="0.3">
      <c r="A30" s="195" t="s">
        <v>302</v>
      </c>
      <c r="B30" s="196">
        <f>SUM(B25:B29)</f>
        <v>0</v>
      </c>
    </row>
    <row r="31" spans="1:2" ht="21" customHeight="1" x14ac:dyDescent="0.25">
      <c r="A31" s="194" t="s">
        <v>242</v>
      </c>
      <c r="B31" s="201"/>
    </row>
    <row r="32" spans="1:2" ht="21" customHeight="1" x14ac:dyDescent="0.25">
      <c r="A32" s="214" t="s">
        <v>278</v>
      </c>
      <c r="B32" s="210"/>
    </row>
    <row r="33" spans="1:2" ht="21" customHeight="1" x14ac:dyDescent="0.25">
      <c r="A33" s="214" t="s">
        <v>279</v>
      </c>
      <c r="B33" s="210"/>
    </row>
    <row r="34" spans="1:2" ht="21" customHeight="1" x14ac:dyDescent="0.25">
      <c r="A34" s="214" t="s">
        <v>280</v>
      </c>
      <c r="B34" s="210"/>
    </row>
    <row r="35" spans="1:2" ht="21" customHeight="1" x14ac:dyDescent="0.25">
      <c r="A35" s="214" t="s">
        <v>281</v>
      </c>
      <c r="B35" s="210"/>
    </row>
    <row r="36" spans="1:2" ht="21" customHeight="1" x14ac:dyDescent="0.25">
      <c r="A36" s="214" t="s">
        <v>282</v>
      </c>
      <c r="B36" s="210"/>
    </row>
    <row r="37" spans="1:2" ht="21" customHeight="1" x14ac:dyDescent="0.25">
      <c r="A37" s="214" t="s">
        <v>283</v>
      </c>
      <c r="B37" s="210"/>
    </row>
    <row r="38" spans="1:2" ht="21" customHeight="1" x14ac:dyDescent="0.25">
      <c r="A38" s="214" t="s">
        <v>284</v>
      </c>
      <c r="B38" s="210"/>
    </row>
    <row r="39" spans="1:2" ht="21" customHeight="1" thickBot="1" x14ac:dyDescent="0.3">
      <c r="A39" s="216" t="s">
        <v>285</v>
      </c>
      <c r="B39" s="211"/>
    </row>
    <row r="40" spans="1:2" ht="32.25" customHeight="1" thickBot="1" x14ac:dyDescent="0.3">
      <c r="A40" s="195" t="s">
        <v>303</v>
      </c>
      <c r="B40" s="196">
        <f>SUM(B32:B39)</f>
        <v>0</v>
      </c>
    </row>
    <row r="41" spans="1:2" ht="21" customHeight="1" x14ac:dyDescent="0.25">
      <c r="A41" s="194" t="s">
        <v>244</v>
      </c>
      <c r="B41" s="201"/>
    </row>
    <row r="42" spans="1:2" ht="21" customHeight="1" x14ac:dyDescent="0.2">
      <c r="A42" s="217" t="s">
        <v>304</v>
      </c>
      <c r="B42" s="210"/>
    </row>
    <row r="43" spans="1:2" ht="21" customHeight="1" x14ac:dyDescent="0.2">
      <c r="A43" s="217" t="s">
        <v>305</v>
      </c>
      <c r="B43" s="210"/>
    </row>
    <row r="44" spans="1:2" ht="21" customHeight="1" x14ac:dyDescent="0.2">
      <c r="A44" s="217" t="s">
        <v>306</v>
      </c>
      <c r="B44" s="210"/>
    </row>
    <row r="45" spans="1:2" ht="21" customHeight="1" x14ac:dyDescent="0.2">
      <c r="A45" s="217" t="s">
        <v>307</v>
      </c>
      <c r="B45" s="210"/>
    </row>
    <row r="46" spans="1:2" ht="21" customHeight="1" thickBot="1" x14ac:dyDescent="0.25">
      <c r="A46" s="218" t="s">
        <v>308</v>
      </c>
      <c r="B46" s="211"/>
    </row>
    <row r="47" spans="1:2" ht="32.25" customHeight="1" thickBot="1" x14ac:dyDescent="0.25">
      <c r="A47" s="202" t="s">
        <v>309</v>
      </c>
      <c r="B47" s="196">
        <f>SUM(B42:B46)</f>
        <v>0</v>
      </c>
    </row>
    <row r="48" spans="1:2" ht="21" customHeight="1" x14ac:dyDescent="0.25">
      <c r="A48" s="194" t="s">
        <v>245</v>
      </c>
      <c r="B48" s="201"/>
    </row>
    <row r="49" spans="1:2" ht="21" customHeight="1" x14ac:dyDescent="0.2">
      <c r="A49" s="217" t="s">
        <v>310</v>
      </c>
      <c r="B49" s="210"/>
    </row>
    <row r="50" spans="1:2" ht="21" customHeight="1" x14ac:dyDescent="0.2">
      <c r="A50" s="217" t="s">
        <v>286</v>
      </c>
      <c r="B50" s="210"/>
    </row>
    <row r="51" spans="1:2" ht="21" customHeight="1" thickBot="1" x14ac:dyDescent="0.25">
      <c r="A51" s="218" t="s">
        <v>287</v>
      </c>
      <c r="B51" s="211"/>
    </row>
    <row r="52" spans="1:2" ht="32.25" customHeight="1" thickBot="1" x14ac:dyDescent="0.25">
      <c r="A52" s="202" t="s">
        <v>311</v>
      </c>
      <c r="B52" s="196">
        <f>SUM(B49:B51)</f>
        <v>0</v>
      </c>
    </row>
    <row r="53" spans="1:2" s="104" customFormat="1" ht="12.75" customHeight="1" thickBot="1" x14ac:dyDescent="0.25">
      <c r="A53" s="203"/>
      <c r="B53" s="204"/>
    </row>
    <row r="54" spans="1:2" s="104" customFormat="1" ht="36" customHeight="1" thickBot="1" x14ac:dyDescent="0.25">
      <c r="A54" s="205" t="s">
        <v>312</v>
      </c>
      <c r="B54" s="187">
        <f>ROUND(SUM(B18+B23+B30+B40+B47+B52),2)</f>
        <v>0</v>
      </c>
    </row>
    <row r="55" spans="1:2" s="104" customFormat="1" ht="20.100000000000001" customHeight="1" thickBot="1" x14ac:dyDescent="0.25">
      <c r="A55" s="182"/>
      <c r="B55" s="183"/>
    </row>
    <row r="56" spans="1:2" s="104" customFormat="1" ht="27.75" customHeight="1" thickBot="1" x14ac:dyDescent="0.25">
      <c r="A56" s="188" t="s">
        <v>236</v>
      </c>
      <c r="B56" s="189" t="s">
        <v>237</v>
      </c>
    </row>
    <row r="57" spans="1:2" s="104" customFormat="1" ht="27.75" customHeight="1" x14ac:dyDescent="0.2">
      <c r="A57" s="190" t="str">
        <f>'PROPOSED BUDGET'!$A$14</f>
        <v>SALARIES</v>
      </c>
      <c r="B57" s="219">
        <f>B18</f>
        <v>0</v>
      </c>
    </row>
    <row r="58" spans="1:2" s="104" customFormat="1" ht="27.75" customHeight="1" x14ac:dyDescent="0.2">
      <c r="A58" s="191" t="str">
        <f>'PROPOSED BUDGET'!$A$19</f>
        <v>MANDATED BENEFITS</v>
      </c>
      <c r="B58" s="220">
        <f>B23</f>
        <v>0</v>
      </c>
    </row>
    <row r="59" spans="1:2" s="104" customFormat="1" ht="27.75" customHeight="1" x14ac:dyDescent="0.2">
      <c r="A59" s="191" t="str">
        <f>'PROPOSED BUDGET'!$A$24</f>
        <v>EMPLOYER BENEFITS</v>
      </c>
      <c r="B59" s="220">
        <f>B30</f>
        <v>0</v>
      </c>
    </row>
    <row r="60" spans="1:2" s="104" customFormat="1" ht="27.75" customHeight="1" x14ac:dyDescent="0.2">
      <c r="A60" s="191" t="str">
        <f>'PROPOSED BUDGET'!$A$31</f>
        <v>MAINTENANCE AND OPERATIONS</v>
      </c>
      <c r="B60" s="220">
        <f>B40</f>
        <v>0</v>
      </c>
    </row>
    <row r="61" spans="1:2" s="104" customFormat="1" ht="27.75" customHeight="1" x14ac:dyDescent="0.2">
      <c r="A61" s="191" t="str">
        <f>'PROPOSED BUDGET'!$A$41</f>
        <v>PROFESSIONAL SERVICES</v>
      </c>
      <c r="B61" s="220">
        <f>B47</f>
        <v>0</v>
      </c>
    </row>
    <row r="62" spans="1:2" s="104" customFormat="1" ht="27.75" customHeight="1" thickBot="1" x14ac:dyDescent="0.25">
      <c r="A62" s="191" t="str">
        <f>'PROPOSED BUDGET'!$A$48</f>
        <v>TRAVEL/ TRAINING</v>
      </c>
      <c r="B62" s="220">
        <f>B52</f>
        <v>0</v>
      </c>
    </row>
    <row r="63" spans="1:2" s="104" customFormat="1" ht="27.75" customHeight="1" thickBot="1" x14ac:dyDescent="0.25">
      <c r="A63" s="206"/>
      <c r="B63" s="192">
        <f>SUM(B57:B62)</f>
        <v>0</v>
      </c>
    </row>
  </sheetData>
  <sheetProtection formatColumns="0" formatRows="0"/>
  <mergeCells count="8">
    <mergeCell ref="A1:B1"/>
    <mergeCell ref="A8:B8"/>
    <mergeCell ref="A11:B11"/>
    <mergeCell ref="A3:B3"/>
    <mergeCell ref="A4:B4"/>
    <mergeCell ref="A5:B5"/>
    <mergeCell ref="A6:B6"/>
    <mergeCell ref="A7:B7"/>
  </mergeCells>
  <phoneticPr fontId="36" type="noConversion"/>
  <pageMargins left="0.56999999999999995" right="0.7" top="1.35" bottom="0.90625" header="0.3" footer="0.3"/>
  <pageSetup scale="80" fitToHeight="4" orientation="portrait" r:id="rId1"/>
  <headerFooter>
    <oddHeader>&amp;L&amp;G&amp;C&amp;"Arial,Bold"DEPARTMENT OF FINANCE AND ADMINISTRATION&amp;"-,Regular"
&amp;"Arial,Italic"&amp;10OFFICE OF INTERGOVERNMENTAL SERVICES&amp;"-,Regular"&amp;11
&amp;"Arial,Bold"&amp;U&amp;A&amp;RPAGE &amp;P OF &amp;N</oddHeader>
    <oddFooter>&amp;L&amp;Z&amp;F : &amp;A&amp;R&amp;D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9">
    <tabColor theme="6" tint="0.39997558519241921"/>
    <pageSetUpPr fitToPage="1"/>
  </sheetPr>
  <dimension ref="A1:Z131"/>
  <sheetViews>
    <sheetView topLeftCell="A28" zoomScale="40" zoomScaleNormal="40" zoomScaleSheetLayoutView="40" zoomScalePageLayoutView="25" workbookViewId="0">
      <selection activeCell="N15" sqref="N15:N59"/>
    </sheetView>
  </sheetViews>
  <sheetFormatPr defaultColWidth="9.140625" defaultRowHeight="14.25" x14ac:dyDescent="0.25"/>
  <cols>
    <col min="1" max="1" width="25" style="112" customWidth="1"/>
    <col min="2" max="2" width="16.5703125" style="112" customWidth="1"/>
    <col min="3" max="4" width="16.5703125" style="106" customWidth="1"/>
    <col min="5" max="5" width="15.85546875" style="106" customWidth="1"/>
    <col min="6" max="6" width="18.85546875" style="106" customWidth="1"/>
    <col min="7" max="8" width="16.5703125" style="106" customWidth="1"/>
    <col min="9" max="10" width="15.85546875" style="106" customWidth="1"/>
    <col min="11" max="11" width="18.85546875" style="112" customWidth="1"/>
    <col min="12" max="12" width="16.5703125" style="112" customWidth="1"/>
    <col min="13" max="13" width="16.5703125" style="109" customWidth="1"/>
    <col min="14" max="15" width="15.85546875" style="109" customWidth="1"/>
    <col min="16" max="16" width="18.85546875" style="109" customWidth="1"/>
    <col min="17" max="17" width="9.85546875" style="109" bestFit="1" customWidth="1"/>
    <col min="18" max="16384" width="9.140625" style="109"/>
  </cols>
  <sheetData>
    <row r="1" spans="1:26" ht="15" customHeight="1" x14ac:dyDescent="0.25">
      <c r="A1" s="154" t="s">
        <v>6</v>
      </c>
      <c r="B1" s="105" t="s">
        <v>262</v>
      </c>
      <c r="C1" s="155" t="s">
        <v>16</v>
      </c>
      <c r="D1" s="167"/>
      <c r="F1" s="278" t="s">
        <v>12</v>
      </c>
      <c r="G1" s="278"/>
      <c r="H1" s="107"/>
      <c r="I1" s="282" t="s">
        <v>268</v>
      </c>
      <c r="J1" s="282"/>
      <c r="K1" s="282"/>
      <c r="L1" s="107"/>
      <c r="M1" s="287" t="s">
        <v>267</v>
      </c>
      <c r="N1" s="287"/>
      <c r="O1" s="287"/>
      <c r="P1" s="287"/>
      <c r="Q1" s="108"/>
      <c r="R1" s="108"/>
      <c r="S1" s="108"/>
      <c r="V1" s="108"/>
      <c r="W1" s="108"/>
      <c r="X1" s="108"/>
      <c r="Y1" s="108"/>
      <c r="Z1" s="108"/>
    </row>
    <row r="2" spans="1:26" ht="15" customHeight="1" x14ac:dyDescent="0.25">
      <c r="A2" s="251" t="e">
        <f>Subgrantee_Name</f>
        <v>#REF!</v>
      </c>
      <c r="B2" s="251"/>
      <c r="C2" s="174" t="e">
        <f>Funding_Source</f>
        <v>#REF!</v>
      </c>
      <c r="F2" s="288" t="e">
        <f>Total_Grant_Award</f>
        <v>#REF!</v>
      </c>
      <c r="G2" s="289"/>
      <c r="H2" s="111"/>
      <c r="I2" s="277">
        <f>J60</f>
        <v>0</v>
      </c>
      <c r="J2" s="277"/>
      <c r="K2" s="277"/>
      <c r="L2" s="111"/>
      <c r="M2" s="283">
        <f>E60</f>
        <v>0</v>
      </c>
      <c r="N2" s="283"/>
      <c r="O2" s="283"/>
      <c r="P2" s="283"/>
      <c r="R2" s="108"/>
    </row>
    <row r="3" spans="1:26" ht="15" x14ac:dyDescent="0.25">
      <c r="A3" s="155" t="s">
        <v>8</v>
      </c>
      <c r="C3" s="278" t="s">
        <v>263</v>
      </c>
      <c r="D3" s="286"/>
      <c r="F3" s="280" t="s">
        <v>17</v>
      </c>
      <c r="G3" s="280"/>
      <c r="H3" s="107"/>
      <c r="I3" s="282" t="s">
        <v>271</v>
      </c>
      <c r="J3" s="282"/>
      <c r="K3" s="282"/>
      <c r="L3" s="107"/>
      <c r="M3" s="282" t="s">
        <v>269</v>
      </c>
      <c r="N3" s="282"/>
      <c r="O3" s="282"/>
      <c r="P3" s="282"/>
      <c r="R3" s="108"/>
      <c r="S3" s="284"/>
      <c r="T3" s="285"/>
    </row>
    <row r="4" spans="1:26" ht="15.75" customHeight="1" x14ac:dyDescent="0.25">
      <c r="A4" s="174" t="e">
        <f>Mailing_Address</f>
        <v>#REF!</v>
      </c>
      <c r="C4" s="174" t="e">
        <f>Subgrantee_Number</f>
        <v>#REF!</v>
      </c>
      <c r="F4" s="251" t="e">
        <f>Vendor_Number</f>
        <v>#REF!</v>
      </c>
      <c r="G4" s="251"/>
      <c r="H4" s="110"/>
      <c r="I4" s="277" t="e">
        <f>H60+J60</f>
        <v>#REF!</v>
      </c>
      <c r="J4" s="277"/>
      <c r="K4" s="277"/>
      <c r="L4" s="110"/>
      <c r="M4" s="283" t="e">
        <f>C60+E60</f>
        <v>#REF!</v>
      </c>
      <c r="N4" s="283"/>
      <c r="O4" s="283"/>
      <c r="P4" s="283"/>
      <c r="R4" s="108"/>
    </row>
    <row r="5" spans="1:26" ht="15" customHeight="1" x14ac:dyDescent="0.25">
      <c r="A5" s="155" t="s">
        <v>13</v>
      </c>
      <c r="C5" s="278" t="s">
        <v>179</v>
      </c>
      <c r="D5" s="286"/>
      <c r="F5" s="280" t="s">
        <v>274</v>
      </c>
      <c r="G5" s="281"/>
      <c r="H5" s="113"/>
      <c r="I5" s="282" t="s">
        <v>270</v>
      </c>
      <c r="J5" s="282"/>
      <c r="K5" s="282"/>
      <c r="L5" s="113"/>
      <c r="M5" s="287" t="s">
        <v>171</v>
      </c>
      <c r="N5" s="287"/>
      <c r="O5" s="287"/>
      <c r="P5" s="287"/>
      <c r="R5" s="108"/>
    </row>
    <row r="6" spans="1:26" ht="15" customHeight="1" x14ac:dyDescent="0.25">
      <c r="A6" s="174" t="e">
        <f>_2nd_Line_Mailing</f>
        <v>#REF!</v>
      </c>
      <c r="C6" s="251" t="e">
        <f>Authorized_Official_Title</f>
        <v>#REF!</v>
      </c>
      <c r="D6" s="252"/>
      <c r="F6" s="251" t="e">
        <f>Bank_Information</f>
        <v>#REF!</v>
      </c>
      <c r="G6" s="252"/>
      <c r="H6" s="114"/>
      <c r="I6" s="277">
        <f>O60</f>
        <v>0</v>
      </c>
      <c r="J6" s="277"/>
      <c r="K6" s="277"/>
      <c r="L6" s="114"/>
      <c r="M6" s="283" t="e">
        <f ca="1">F60</f>
        <v>#REF!</v>
      </c>
      <c r="N6" s="283"/>
      <c r="O6" s="283"/>
      <c r="P6" s="283"/>
      <c r="R6" s="108"/>
    </row>
    <row r="7" spans="1:26" ht="15" x14ac:dyDescent="0.25">
      <c r="A7" s="155" t="s">
        <v>10</v>
      </c>
      <c r="C7" s="278" t="s">
        <v>264</v>
      </c>
      <c r="D7" s="279"/>
      <c r="F7" s="280" t="s">
        <v>265</v>
      </c>
      <c r="G7" s="281"/>
      <c r="H7" s="115"/>
      <c r="I7" s="282" t="s">
        <v>272</v>
      </c>
      <c r="J7" s="282"/>
      <c r="K7" s="282"/>
      <c r="L7" s="115"/>
      <c r="M7" s="282" t="s">
        <v>11</v>
      </c>
      <c r="N7" s="282"/>
      <c r="O7" s="282"/>
      <c r="P7" s="282"/>
      <c r="R7" s="108"/>
    </row>
    <row r="8" spans="1:26" ht="15" x14ac:dyDescent="0.25">
      <c r="A8" s="174" t="e">
        <f>Phone_Number</f>
        <v>#REF!</v>
      </c>
      <c r="C8" s="251" t="e">
        <f>Contact_Person_AAO</f>
        <v>#REF!</v>
      </c>
      <c r="D8" s="252"/>
      <c r="F8" s="251" t="e">
        <f>EIN</f>
        <v>#REF!</v>
      </c>
      <c r="G8" s="252"/>
      <c r="H8" s="110"/>
      <c r="I8" s="277" t="e">
        <f>M60+O60</f>
        <v>#REF!</v>
      </c>
      <c r="J8" s="277"/>
      <c r="K8" s="277"/>
      <c r="L8" s="110"/>
      <c r="M8" s="255" t="e">
        <f>Project_Period</f>
        <v>#REF!</v>
      </c>
      <c r="N8" s="255"/>
      <c r="O8" s="255"/>
      <c r="P8" s="255"/>
      <c r="Q8" s="108"/>
      <c r="R8" s="108"/>
      <c r="S8" s="116"/>
      <c r="T8" s="116"/>
      <c r="U8" s="116"/>
    </row>
    <row r="9" spans="1:26" ht="15" x14ac:dyDescent="0.25">
      <c r="A9" s="155" t="s">
        <v>266</v>
      </c>
      <c r="C9" s="278"/>
      <c r="D9" s="279"/>
      <c r="F9" s="280" t="s">
        <v>246</v>
      </c>
      <c r="G9" s="281"/>
      <c r="H9" s="115"/>
      <c r="I9" s="282"/>
      <c r="J9" s="282"/>
      <c r="K9" s="282"/>
      <c r="L9" s="115"/>
      <c r="M9" s="282"/>
      <c r="N9" s="282"/>
      <c r="O9" s="282"/>
      <c r="P9" s="282"/>
      <c r="R9" s="108"/>
    </row>
    <row r="10" spans="1:26" ht="15.75" thickBot="1" x14ac:dyDescent="0.3">
      <c r="A10" s="174" t="e">
        <f>Email_Address</f>
        <v>#REF!</v>
      </c>
      <c r="C10" s="251"/>
      <c r="D10" s="252"/>
      <c r="F10" s="253" t="e">
        <f>#REF!</f>
        <v>#REF!</v>
      </c>
      <c r="G10" s="254"/>
      <c r="H10" s="110"/>
      <c r="I10" s="255"/>
      <c r="J10" s="255"/>
      <c r="K10" s="255"/>
      <c r="L10" s="110"/>
      <c r="M10" s="255"/>
      <c r="N10" s="255"/>
      <c r="O10" s="255"/>
      <c r="P10" s="255"/>
      <c r="Q10" s="108"/>
      <c r="R10" s="108"/>
      <c r="S10" s="116"/>
      <c r="T10" s="116"/>
      <c r="U10" s="116"/>
    </row>
    <row r="11" spans="1:26" ht="15.75" thickBot="1" x14ac:dyDescent="0.3">
      <c r="A11" s="110"/>
      <c r="F11" s="117"/>
      <c r="G11" s="112"/>
      <c r="H11" s="118"/>
      <c r="I11" s="118"/>
      <c r="J11" s="118"/>
      <c r="K11" s="118"/>
      <c r="L11" s="118"/>
      <c r="M11" s="118"/>
      <c r="N11" s="112"/>
      <c r="O11" s="108"/>
      <c r="P11" s="166" t="s">
        <v>259</v>
      </c>
      <c r="Q11" s="116"/>
      <c r="R11" s="116"/>
      <c r="S11" s="116"/>
    </row>
    <row r="12" spans="1:26" ht="35.25" customHeight="1" thickBot="1" x14ac:dyDescent="0.3">
      <c r="A12" s="263" t="s">
        <v>273</v>
      </c>
      <c r="B12" s="264"/>
      <c r="C12" s="159" t="s">
        <v>0</v>
      </c>
      <c r="D12" s="265"/>
      <c r="E12" s="266"/>
      <c r="F12" s="266"/>
      <c r="G12" s="266"/>
      <c r="H12" s="266"/>
      <c r="I12" s="266"/>
      <c r="J12" s="266"/>
      <c r="K12" s="267"/>
      <c r="L12" s="173" t="s">
        <v>1</v>
      </c>
      <c r="M12" s="268"/>
      <c r="N12" s="269"/>
      <c r="O12" s="270"/>
      <c r="P12" s="119" t="e">
        <f>#REF!+1</f>
        <v>#REF!</v>
      </c>
      <c r="Q12" s="120"/>
      <c r="T12" s="121"/>
      <c r="U12" s="122"/>
      <c r="X12" s="176"/>
    </row>
    <row r="13" spans="1:26" ht="15" x14ac:dyDescent="0.25">
      <c r="A13" s="156"/>
      <c r="B13" s="271" t="s">
        <v>247</v>
      </c>
      <c r="C13" s="272"/>
      <c r="D13" s="272"/>
      <c r="E13" s="272"/>
      <c r="F13" s="273"/>
      <c r="G13" s="271" t="s">
        <v>253</v>
      </c>
      <c r="H13" s="272"/>
      <c r="I13" s="272"/>
      <c r="J13" s="272"/>
      <c r="K13" s="273"/>
      <c r="L13" s="271" t="s">
        <v>261</v>
      </c>
      <c r="M13" s="272"/>
      <c r="N13" s="272"/>
      <c r="O13" s="272"/>
      <c r="P13" s="273"/>
      <c r="Q13" s="108"/>
      <c r="R13" s="108"/>
      <c r="U13" s="176"/>
    </row>
    <row r="14" spans="1:26" ht="39" thickBot="1" x14ac:dyDescent="0.3">
      <c r="A14" s="157" t="s">
        <v>2</v>
      </c>
      <c r="B14" s="158" t="s">
        <v>248</v>
      </c>
      <c r="C14" s="158" t="s">
        <v>249</v>
      </c>
      <c r="D14" s="158" t="s">
        <v>250</v>
      </c>
      <c r="E14" s="158" t="s">
        <v>251</v>
      </c>
      <c r="F14" s="158" t="s">
        <v>252</v>
      </c>
      <c r="G14" s="158" t="s">
        <v>248</v>
      </c>
      <c r="H14" s="158" t="s">
        <v>249</v>
      </c>
      <c r="I14" s="158" t="s">
        <v>250</v>
      </c>
      <c r="J14" s="158" t="s">
        <v>251</v>
      </c>
      <c r="K14" s="158" t="s">
        <v>252</v>
      </c>
      <c r="L14" s="158" t="s">
        <v>254</v>
      </c>
      <c r="M14" s="158" t="s">
        <v>255</v>
      </c>
      <c r="N14" s="158" t="s">
        <v>256</v>
      </c>
      <c r="O14" s="158" t="s">
        <v>257</v>
      </c>
      <c r="P14" s="158" t="s">
        <v>258</v>
      </c>
      <c r="Q14" s="108"/>
    </row>
    <row r="15" spans="1:26" ht="24.75" customHeight="1" x14ac:dyDescent="0.25">
      <c r="A15" s="162" t="str">
        <f>'PROPOSED BUDGET'!A15</f>
        <v>SALARIES 01</v>
      </c>
      <c r="B15" s="123" t="e">
        <f ca="1">VLOOKUP($A15,INDIRECT($F$10),2,FALSE)</f>
        <v>#REF!</v>
      </c>
      <c r="C15" s="124" t="e">
        <f>#REF!+#REF!</f>
        <v>#REF!</v>
      </c>
      <c r="D15" s="169"/>
      <c r="E15" s="125"/>
      <c r="F15" s="126" t="e">
        <f t="shared" ref="F15:F59" ca="1" si="0">SUM(B15)-(C15+E15)</f>
        <v>#REF!</v>
      </c>
      <c r="G15" s="123" t="e">
        <f ca="1">VLOOKUP($A15,INDIRECT($F$10),3,FALSE)</f>
        <v>#REF!</v>
      </c>
      <c r="H15" s="124" t="e">
        <f>#REF!+#REF!</f>
        <v>#REF!</v>
      </c>
      <c r="I15" s="169"/>
      <c r="J15" s="125"/>
      <c r="K15" s="126" t="e">
        <f t="shared" ref="K15:K59" ca="1" si="1">SUM(G15)-(H15+J15)</f>
        <v>#REF!</v>
      </c>
      <c r="L15" s="123" t="e">
        <f ca="1">VLOOKUP($A15,INDIRECT($F$10),4,FALSE)</f>
        <v>#REF!</v>
      </c>
      <c r="M15" s="124" t="e">
        <f>#REF!+#REF!</f>
        <v>#REF!</v>
      </c>
      <c r="N15" s="169"/>
      <c r="O15" s="125"/>
      <c r="P15" s="126" t="e">
        <f t="shared" ref="P15:P59" ca="1" si="2">SUM(L15-O15)</f>
        <v>#REF!</v>
      </c>
    </row>
    <row r="16" spans="1:26" ht="24.75" customHeight="1" x14ac:dyDescent="0.25">
      <c r="A16" s="163" t="e">
        <f>'PROPOSED BUDGET'!#REF!</f>
        <v>#REF!</v>
      </c>
      <c r="B16" s="168" t="e">
        <f t="shared" ref="B16:B59" ca="1" si="3">VLOOKUP($A16,INDIRECT($F$10),2,FALSE)</f>
        <v>#REF!</v>
      </c>
      <c r="C16" s="127" t="e">
        <f>#REF!+#REF!</f>
        <v>#REF!</v>
      </c>
      <c r="D16" s="170"/>
      <c r="E16" s="172"/>
      <c r="F16" s="129" t="e">
        <f t="shared" ca="1" si="0"/>
        <v>#REF!</v>
      </c>
      <c r="G16" s="130" t="e">
        <f t="shared" ref="G16:G59" ca="1" si="4">VLOOKUP($A16,INDIRECT($F$10),3,FALSE)</f>
        <v>#REF!</v>
      </c>
      <c r="H16" s="127" t="e">
        <f>#REF!+#REF!</f>
        <v>#REF!</v>
      </c>
      <c r="I16" s="170"/>
      <c r="J16" s="128"/>
      <c r="K16" s="129" t="e">
        <f t="shared" ca="1" si="1"/>
        <v>#REF!</v>
      </c>
      <c r="L16" s="130" t="e">
        <f t="shared" ref="L16:L59" ca="1" si="5">VLOOKUP($A16,INDIRECT($F$10),4,FALSE)</f>
        <v>#REF!</v>
      </c>
      <c r="M16" s="127" t="e">
        <f>#REF!+#REF!</f>
        <v>#REF!</v>
      </c>
      <c r="N16" s="170"/>
      <c r="O16" s="128"/>
      <c r="P16" s="129" t="e">
        <f t="shared" ca="1" si="2"/>
        <v>#REF!</v>
      </c>
    </row>
    <row r="17" spans="1:16" ht="24.75" customHeight="1" x14ac:dyDescent="0.25">
      <c r="A17" s="163" t="e">
        <f>'PROPOSED BUDGET'!#REF!</f>
        <v>#REF!</v>
      </c>
      <c r="B17" s="131" t="e">
        <f t="shared" ca="1" si="3"/>
        <v>#REF!</v>
      </c>
      <c r="C17" s="127" t="e">
        <f>#REF!+#REF!</f>
        <v>#REF!</v>
      </c>
      <c r="D17" s="170"/>
      <c r="E17" s="128"/>
      <c r="F17" s="129" t="e">
        <f t="shared" ca="1" si="0"/>
        <v>#REF!</v>
      </c>
      <c r="G17" s="130" t="e">
        <f t="shared" ca="1" si="4"/>
        <v>#REF!</v>
      </c>
      <c r="H17" s="127" t="e">
        <f>#REF!+#REF!</f>
        <v>#REF!</v>
      </c>
      <c r="I17" s="170"/>
      <c r="J17" s="128"/>
      <c r="K17" s="129" t="e">
        <f t="shared" ca="1" si="1"/>
        <v>#REF!</v>
      </c>
      <c r="L17" s="130" t="e">
        <f t="shared" ca="1" si="5"/>
        <v>#REF!</v>
      </c>
      <c r="M17" s="127" t="e">
        <f>#REF!+#REF!</f>
        <v>#REF!</v>
      </c>
      <c r="N17" s="170"/>
      <c r="O17" s="128"/>
      <c r="P17" s="129" t="e">
        <f t="shared" ca="1" si="2"/>
        <v>#REF!</v>
      </c>
    </row>
    <row r="18" spans="1:16" ht="24.75" customHeight="1" x14ac:dyDescent="0.25">
      <c r="A18" s="163" t="e">
        <f>'PROPOSED BUDGET'!#REF!</f>
        <v>#REF!</v>
      </c>
      <c r="B18" s="131" t="e">
        <f t="shared" ca="1" si="3"/>
        <v>#REF!</v>
      </c>
      <c r="C18" s="127" t="e">
        <f>#REF!+#REF!</f>
        <v>#REF!</v>
      </c>
      <c r="D18" s="170"/>
      <c r="E18" s="128"/>
      <c r="F18" s="129" t="e">
        <f t="shared" ca="1" si="0"/>
        <v>#REF!</v>
      </c>
      <c r="G18" s="130" t="e">
        <f t="shared" ca="1" si="4"/>
        <v>#REF!</v>
      </c>
      <c r="H18" s="127" t="e">
        <f>#REF!+#REF!</f>
        <v>#REF!</v>
      </c>
      <c r="I18" s="170"/>
      <c r="J18" s="128"/>
      <c r="K18" s="129" t="e">
        <f t="shared" ca="1" si="1"/>
        <v>#REF!</v>
      </c>
      <c r="L18" s="130" t="e">
        <f t="shared" ca="1" si="5"/>
        <v>#REF!</v>
      </c>
      <c r="M18" s="127" t="e">
        <f>#REF!+#REF!</f>
        <v>#REF!</v>
      </c>
      <c r="N18" s="170"/>
      <c r="O18" s="128"/>
      <c r="P18" s="129" t="e">
        <f t="shared" ca="1" si="2"/>
        <v>#REF!</v>
      </c>
    </row>
    <row r="19" spans="1:16" ht="24.75" customHeight="1" x14ac:dyDescent="0.25">
      <c r="A19" s="163" t="e">
        <f>'PROPOSED BUDGET'!#REF!</f>
        <v>#REF!</v>
      </c>
      <c r="B19" s="131" t="e">
        <f t="shared" ca="1" si="3"/>
        <v>#REF!</v>
      </c>
      <c r="C19" s="127" t="e">
        <f>#REF!+#REF!</f>
        <v>#REF!</v>
      </c>
      <c r="D19" s="170"/>
      <c r="E19" s="128"/>
      <c r="F19" s="129" t="e">
        <f t="shared" ca="1" si="0"/>
        <v>#REF!</v>
      </c>
      <c r="G19" s="130" t="e">
        <f t="shared" ca="1" si="4"/>
        <v>#REF!</v>
      </c>
      <c r="H19" s="127" t="e">
        <f>#REF!+#REF!</f>
        <v>#REF!</v>
      </c>
      <c r="I19" s="170"/>
      <c r="J19" s="132"/>
      <c r="K19" s="129" t="e">
        <f t="shared" ca="1" si="1"/>
        <v>#REF!</v>
      </c>
      <c r="L19" s="130" t="e">
        <f t="shared" ca="1" si="5"/>
        <v>#REF!</v>
      </c>
      <c r="M19" s="127" t="e">
        <f>#REF!+#REF!</f>
        <v>#REF!</v>
      </c>
      <c r="N19" s="170"/>
      <c r="O19" s="132"/>
      <c r="P19" s="129" t="e">
        <f t="shared" ca="1" si="2"/>
        <v>#REF!</v>
      </c>
    </row>
    <row r="20" spans="1:16" ht="24.75" customHeight="1" x14ac:dyDescent="0.25">
      <c r="A20" s="163" t="e">
        <f>'PROPOSED BUDGET'!#REF!</f>
        <v>#REF!</v>
      </c>
      <c r="B20" s="131" t="e">
        <f t="shared" ca="1" si="3"/>
        <v>#REF!</v>
      </c>
      <c r="C20" s="127" t="e">
        <f>#REF!+#REF!</f>
        <v>#REF!</v>
      </c>
      <c r="D20" s="170"/>
      <c r="E20" s="128"/>
      <c r="F20" s="129" t="e">
        <f t="shared" ca="1" si="0"/>
        <v>#REF!</v>
      </c>
      <c r="G20" s="130" t="e">
        <f t="shared" ca="1" si="4"/>
        <v>#REF!</v>
      </c>
      <c r="H20" s="127" t="e">
        <f>#REF!+#REF!</f>
        <v>#REF!</v>
      </c>
      <c r="I20" s="170"/>
      <c r="J20" s="132"/>
      <c r="K20" s="129" t="e">
        <f t="shared" ca="1" si="1"/>
        <v>#REF!</v>
      </c>
      <c r="L20" s="130" t="e">
        <f t="shared" ca="1" si="5"/>
        <v>#REF!</v>
      </c>
      <c r="M20" s="127" t="e">
        <f>#REF!+#REF!</f>
        <v>#REF!</v>
      </c>
      <c r="N20" s="170"/>
      <c r="O20" s="132"/>
      <c r="P20" s="129" t="e">
        <f t="shared" ca="1" si="2"/>
        <v>#REF!</v>
      </c>
    </row>
    <row r="21" spans="1:16" ht="24.75" customHeight="1" x14ac:dyDescent="0.25">
      <c r="A21" s="163" t="str">
        <f>'PROPOSED BUDGET'!A18</f>
        <v>TOTAL SALARIES</v>
      </c>
      <c r="B21" s="131" t="e">
        <f t="shared" ca="1" si="3"/>
        <v>#REF!</v>
      </c>
      <c r="C21" s="127" t="e">
        <f>#REF!+#REF!</f>
        <v>#REF!</v>
      </c>
      <c r="D21" s="170"/>
      <c r="E21" s="128"/>
      <c r="F21" s="129" t="e">
        <f t="shared" ca="1" si="0"/>
        <v>#REF!</v>
      </c>
      <c r="G21" s="130" t="e">
        <f t="shared" ca="1" si="4"/>
        <v>#REF!</v>
      </c>
      <c r="H21" s="127" t="e">
        <f>#REF!+#REF!</f>
        <v>#REF!</v>
      </c>
      <c r="I21" s="170"/>
      <c r="J21" s="132"/>
      <c r="K21" s="129" t="e">
        <f t="shared" ca="1" si="1"/>
        <v>#REF!</v>
      </c>
      <c r="L21" s="130" t="e">
        <f t="shared" ca="1" si="5"/>
        <v>#REF!</v>
      </c>
      <c r="M21" s="127" t="e">
        <f>#REF!+#REF!</f>
        <v>#REF!</v>
      </c>
      <c r="N21" s="170"/>
      <c r="O21" s="132"/>
      <c r="P21" s="129" t="e">
        <f t="shared" ca="1" si="2"/>
        <v>#REF!</v>
      </c>
    </row>
    <row r="22" spans="1:16" ht="24.75" customHeight="1" x14ac:dyDescent="0.25">
      <c r="A22" s="163" t="str">
        <f>'PROPOSED BUDGET'!A20</f>
        <v>FICA @ 7.65% X salary</v>
      </c>
      <c r="B22" s="131" t="e">
        <f t="shared" ca="1" si="3"/>
        <v>#REF!</v>
      </c>
      <c r="C22" s="127" t="e">
        <f>#REF!+#REF!</f>
        <v>#REF!</v>
      </c>
      <c r="D22" s="170"/>
      <c r="E22" s="128"/>
      <c r="F22" s="129" t="e">
        <f t="shared" ca="1" si="0"/>
        <v>#REF!</v>
      </c>
      <c r="G22" s="130" t="e">
        <f t="shared" ca="1" si="4"/>
        <v>#REF!</v>
      </c>
      <c r="H22" s="127" t="e">
        <f>#REF!+#REF!</f>
        <v>#REF!</v>
      </c>
      <c r="I22" s="170"/>
      <c r="J22" s="128"/>
      <c r="K22" s="129" t="e">
        <f t="shared" ca="1" si="1"/>
        <v>#REF!</v>
      </c>
      <c r="L22" s="130" t="e">
        <f t="shared" ca="1" si="5"/>
        <v>#REF!</v>
      </c>
      <c r="M22" s="127" t="e">
        <f>#REF!+#REF!</f>
        <v>#REF!</v>
      </c>
      <c r="N22" s="170"/>
      <c r="O22" s="128"/>
      <c r="P22" s="129" t="e">
        <f t="shared" ca="1" si="2"/>
        <v>#REF!</v>
      </c>
    </row>
    <row r="23" spans="1:16" ht="15" x14ac:dyDescent="0.25">
      <c r="A23" s="163" t="e">
        <f>'PROPOSED BUDGET'!#REF!</f>
        <v>#REF!</v>
      </c>
      <c r="B23" s="131" t="e">
        <f t="shared" ca="1" si="3"/>
        <v>#REF!</v>
      </c>
      <c r="C23" s="127" t="e">
        <f>#REF!+#REF!</f>
        <v>#REF!</v>
      </c>
      <c r="D23" s="170"/>
      <c r="E23" s="128"/>
      <c r="F23" s="129" t="e">
        <f t="shared" ca="1" si="0"/>
        <v>#REF!</v>
      </c>
      <c r="G23" s="130" t="e">
        <f t="shared" ca="1" si="4"/>
        <v>#REF!</v>
      </c>
      <c r="H23" s="127" t="e">
        <f>#REF!+#REF!</f>
        <v>#REF!</v>
      </c>
      <c r="I23" s="170"/>
      <c r="J23" s="128"/>
      <c r="K23" s="129" t="e">
        <f t="shared" ca="1" si="1"/>
        <v>#REF!</v>
      </c>
      <c r="L23" s="130" t="e">
        <f t="shared" ca="1" si="5"/>
        <v>#REF!</v>
      </c>
      <c r="M23" s="127" t="e">
        <f>#REF!+#REF!</f>
        <v>#REF!</v>
      </c>
      <c r="N23" s="170"/>
      <c r="O23" s="128"/>
      <c r="P23" s="129" t="e">
        <f t="shared" ca="1" si="2"/>
        <v>#REF!</v>
      </c>
    </row>
    <row r="24" spans="1:16" ht="25.5" x14ac:dyDescent="0.25">
      <c r="A24" s="163" t="str">
        <f>'PROPOSED BUDGET'!A23</f>
        <v>TOTAL MANDATED BENEFITS</v>
      </c>
      <c r="B24" s="131" t="e">
        <f t="shared" ca="1" si="3"/>
        <v>#REF!</v>
      </c>
      <c r="C24" s="127" t="e">
        <f>#REF!+#REF!</f>
        <v>#REF!</v>
      </c>
      <c r="D24" s="170"/>
      <c r="E24" s="128"/>
      <c r="F24" s="129" t="e">
        <f t="shared" ca="1" si="0"/>
        <v>#REF!</v>
      </c>
      <c r="G24" s="130" t="e">
        <f t="shared" ca="1" si="4"/>
        <v>#REF!</v>
      </c>
      <c r="H24" s="127" t="e">
        <f>#REF!+#REF!</f>
        <v>#REF!</v>
      </c>
      <c r="I24" s="170"/>
      <c r="J24" s="128"/>
      <c r="K24" s="129" t="e">
        <f t="shared" ca="1" si="1"/>
        <v>#REF!</v>
      </c>
      <c r="L24" s="130" t="e">
        <f t="shared" ca="1" si="5"/>
        <v>#REF!</v>
      </c>
      <c r="M24" s="127" t="e">
        <f>#REF!+#REF!</f>
        <v>#REF!</v>
      </c>
      <c r="N24" s="170"/>
      <c r="O24" s="128"/>
      <c r="P24" s="129" t="e">
        <f t="shared" ca="1" si="2"/>
        <v>#REF!</v>
      </c>
    </row>
    <row r="25" spans="1:16" ht="24.75" customHeight="1" x14ac:dyDescent="0.25">
      <c r="A25" s="163" t="str">
        <f>'PROPOSED BUDGET'!A25</f>
        <v>EMPLOYER BENEFITS 01</v>
      </c>
      <c r="B25" s="131" t="e">
        <f t="shared" ca="1" si="3"/>
        <v>#REF!</v>
      </c>
      <c r="C25" s="127" t="e">
        <f>#REF!+#REF!</f>
        <v>#REF!</v>
      </c>
      <c r="D25" s="170"/>
      <c r="E25" s="128"/>
      <c r="F25" s="129" t="e">
        <f t="shared" ca="1" si="0"/>
        <v>#REF!</v>
      </c>
      <c r="G25" s="130" t="e">
        <f t="shared" ca="1" si="4"/>
        <v>#REF!</v>
      </c>
      <c r="H25" s="127" t="e">
        <f>#REF!+#REF!</f>
        <v>#REF!</v>
      </c>
      <c r="I25" s="170"/>
      <c r="J25" s="128"/>
      <c r="K25" s="129" t="e">
        <f t="shared" ca="1" si="1"/>
        <v>#REF!</v>
      </c>
      <c r="L25" s="130" t="e">
        <f t="shared" ca="1" si="5"/>
        <v>#REF!</v>
      </c>
      <c r="M25" s="127" t="e">
        <f>#REF!+#REF!</f>
        <v>#REF!</v>
      </c>
      <c r="N25" s="170"/>
      <c r="O25" s="128"/>
      <c r="P25" s="129" t="e">
        <f t="shared" ca="1" si="2"/>
        <v>#REF!</v>
      </c>
    </row>
    <row r="26" spans="1:16" ht="24.75" customHeight="1" x14ac:dyDescent="0.25">
      <c r="A26" s="163" t="e">
        <f>'PROPOSED BUDGET'!#REF!</f>
        <v>#REF!</v>
      </c>
      <c r="B26" s="131" t="e">
        <f t="shared" ca="1" si="3"/>
        <v>#REF!</v>
      </c>
      <c r="C26" s="127" t="e">
        <f>#REF!+#REF!</f>
        <v>#REF!</v>
      </c>
      <c r="D26" s="170"/>
      <c r="E26" s="128"/>
      <c r="F26" s="129" t="e">
        <f t="shared" ca="1" si="0"/>
        <v>#REF!</v>
      </c>
      <c r="G26" s="130" t="e">
        <f t="shared" ca="1" si="4"/>
        <v>#REF!</v>
      </c>
      <c r="H26" s="127" t="e">
        <f>#REF!+#REF!</f>
        <v>#REF!</v>
      </c>
      <c r="I26" s="170"/>
      <c r="J26" s="128"/>
      <c r="K26" s="129" t="e">
        <f t="shared" ca="1" si="1"/>
        <v>#REF!</v>
      </c>
      <c r="L26" s="130" t="e">
        <f t="shared" ca="1" si="5"/>
        <v>#REF!</v>
      </c>
      <c r="M26" s="127" t="e">
        <f>#REF!+#REF!</f>
        <v>#REF!</v>
      </c>
      <c r="N26" s="170"/>
      <c r="O26" s="128"/>
      <c r="P26" s="129" t="e">
        <f t="shared" ca="1" si="2"/>
        <v>#REF!</v>
      </c>
    </row>
    <row r="27" spans="1:16" ht="24.75" customHeight="1" x14ac:dyDescent="0.25">
      <c r="A27" s="163" t="e">
        <f>'PROPOSED BUDGET'!#REF!</f>
        <v>#REF!</v>
      </c>
      <c r="B27" s="131" t="e">
        <f t="shared" ca="1" si="3"/>
        <v>#REF!</v>
      </c>
      <c r="C27" s="127" t="e">
        <f>#REF!+#REF!</f>
        <v>#REF!</v>
      </c>
      <c r="D27" s="170"/>
      <c r="E27" s="128"/>
      <c r="F27" s="129" t="e">
        <f t="shared" ca="1" si="0"/>
        <v>#REF!</v>
      </c>
      <c r="G27" s="130" t="e">
        <f t="shared" ca="1" si="4"/>
        <v>#REF!</v>
      </c>
      <c r="H27" s="127" t="e">
        <f>#REF!+#REF!</f>
        <v>#REF!</v>
      </c>
      <c r="I27" s="170"/>
      <c r="J27" s="128"/>
      <c r="K27" s="129" t="e">
        <f t="shared" ca="1" si="1"/>
        <v>#REF!</v>
      </c>
      <c r="L27" s="130" t="e">
        <f t="shared" ca="1" si="5"/>
        <v>#REF!</v>
      </c>
      <c r="M27" s="127" t="e">
        <f>#REF!+#REF!</f>
        <v>#REF!</v>
      </c>
      <c r="N27" s="170"/>
      <c r="O27" s="128"/>
      <c r="P27" s="129" t="e">
        <f t="shared" ca="1" si="2"/>
        <v>#REF!</v>
      </c>
    </row>
    <row r="28" spans="1:16" ht="24.75" customHeight="1" x14ac:dyDescent="0.25">
      <c r="A28" s="163" t="e">
        <f>'PROPOSED BUDGET'!#REF!</f>
        <v>#REF!</v>
      </c>
      <c r="B28" s="131" t="e">
        <f t="shared" ca="1" si="3"/>
        <v>#REF!</v>
      </c>
      <c r="C28" s="127" t="e">
        <f>#REF!+#REF!</f>
        <v>#REF!</v>
      </c>
      <c r="D28" s="170"/>
      <c r="E28" s="128"/>
      <c r="F28" s="129" t="e">
        <f t="shared" ca="1" si="0"/>
        <v>#REF!</v>
      </c>
      <c r="G28" s="130" t="e">
        <f t="shared" ca="1" si="4"/>
        <v>#REF!</v>
      </c>
      <c r="H28" s="127" t="e">
        <f>#REF!+#REF!</f>
        <v>#REF!</v>
      </c>
      <c r="I28" s="170"/>
      <c r="J28" s="128"/>
      <c r="K28" s="129" t="e">
        <f t="shared" ca="1" si="1"/>
        <v>#REF!</v>
      </c>
      <c r="L28" s="130" t="e">
        <f t="shared" ca="1" si="5"/>
        <v>#REF!</v>
      </c>
      <c r="M28" s="127" t="e">
        <f>#REF!+#REF!</f>
        <v>#REF!</v>
      </c>
      <c r="N28" s="170"/>
      <c r="O28" s="128"/>
      <c r="P28" s="129" t="e">
        <f t="shared" ca="1" si="2"/>
        <v>#REF!</v>
      </c>
    </row>
    <row r="29" spans="1:16" ht="24.75" customHeight="1" x14ac:dyDescent="0.25">
      <c r="A29" s="163" t="str">
        <f>'PROPOSED BUDGET'!A30</f>
        <v>TOTAL EMPLOYER BENEFITS</v>
      </c>
      <c r="B29" s="131" t="e">
        <f t="shared" ca="1" si="3"/>
        <v>#REF!</v>
      </c>
      <c r="C29" s="127" t="e">
        <f>#REF!+#REF!</f>
        <v>#REF!</v>
      </c>
      <c r="D29" s="170"/>
      <c r="E29" s="128"/>
      <c r="F29" s="129" t="e">
        <f t="shared" ca="1" si="0"/>
        <v>#REF!</v>
      </c>
      <c r="G29" s="130" t="e">
        <f t="shared" ca="1" si="4"/>
        <v>#REF!</v>
      </c>
      <c r="H29" s="127" t="e">
        <f>#REF!+#REF!</f>
        <v>#REF!</v>
      </c>
      <c r="I29" s="170"/>
      <c r="J29" s="128"/>
      <c r="K29" s="129" t="e">
        <f t="shared" ca="1" si="1"/>
        <v>#REF!</v>
      </c>
      <c r="L29" s="130" t="e">
        <f t="shared" ca="1" si="5"/>
        <v>#REF!</v>
      </c>
      <c r="M29" s="127" t="e">
        <f>#REF!+#REF!</f>
        <v>#REF!</v>
      </c>
      <c r="N29" s="170"/>
      <c r="O29" s="128"/>
      <c r="P29" s="129" t="e">
        <f t="shared" ca="1" si="2"/>
        <v>#REF!</v>
      </c>
    </row>
    <row r="30" spans="1:16" ht="24.75" customHeight="1" x14ac:dyDescent="0.25">
      <c r="A30" s="163" t="str">
        <f>'PROPOSED BUDGET'!A32</f>
        <v>M&amp;O 01</v>
      </c>
      <c r="B30" s="131" t="e">
        <f t="shared" ca="1" si="3"/>
        <v>#REF!</v>
      </c>
      <c r="C30" s="127" t="e">
        <f>#REF!+#REF!</f>
        <v>#REF!</v>
      </c>
      <c r="D30" s="170"/>
      <c r="E30" s="128"/>
      <c r="F30" s="129" t="e">
        <f t="shared" ca="1" si="0"/>
        <v>#REF!</v>
      </c>
      <c r="G30" s="130" t="e">
        <f t="shared" ca="1" si="4"/>
        <v>#REF!</v>
      </c>
      <c r="H30" s="127" t="e">
        <f>#REF!+#REF!</f>
        <v>#REF!</v>
      </c>
      <c r="I30" s="170"/>
      <c r="J30" s="128"/>
      <c r="K30" s="129" t="e">
        <f t="shared" ca="1" si="1"/>
        <v>#REF!</v>
      </c>
      <c r="L30" s="130" t="e">
        <f t="shared" ca="1" si="5"/>
        <v>#REF!</v>
      </c>
      <c r="M30" s="127" t="e">
        <f>#REF!+#REF!</f>
        <v>#REF!</v>
      </c>
      <c r="N30" s="170"/>
      <c r="O30" s="128"/>
      <c r="P30" s="129" t="e">
        <f t="shared" ca="1" si="2"/>
        <v>#REF!</v>
      </c>
    </row>
    <row r="31" spans="1:16" ht="24.75" customHeight="1" x14ac:dyDescent="0.25">
      <c r="A31" s="163" t="str">
        <f>'PROPOSED BUDGET'!A33</f>
        <v>M&amp;O 02</v>
      </c>
      <c r="B31" s="131" t="e">
        <f t="shared" ca="1" si="3"/>
        <v>#REF!</v>
      </c>
      <c r="C31" s="127" t="e">
        <f>#REF!+#REF!</f>
        <v>#REF!</v>
      </c>
      <c r="D31" s="170"/>
      <c r="E31" s="128"/>
      <c r="F31" s="129" t="e">
        <f t="shared" ca="1" si="0"/>
        <v>#REF!</v>
      </c>
      <c r="G31" s="130" t="e">
        <f t="shared" ca="1" si="4"/>
        <v>#REF!</v>
      </c>
      <c r="H31" s="127" t="e">
        <f>#REF!+#REF!</f>
        <v>#REF!</v>
      </c>
      <c r="I31" s="170"/>
      <c r="J31" s="128"/>
      <c r="K31" s="129" t="e">
        <f t="shared" ca="1" si="1"/>
        <v>#REF!</v>
      </c>
      <c r="L31" s="130" t="e">
        <f t="shared" ca="1" si="5"/>
        <v>#REF!</v>
      </c>
      <c r="M31" s="127" t="e">
        <f>#REF!+#REF!</f>
        <v>#REF!</v>
      </c>
      <c r="N31" s="170"/>
      <c r="O31" s="128"/>
      <c r="P31" s="129" t="e">
        <f t="shared" ca="1" si="2"/>
        <v>#REF!</v>
      </c>
    </row>
    <row r="32" spans="1:16" ht="24.75" customHeight="1" x14ac:dyDescent="0.25">
      <c r="A32" s="163" t="str">
        <f>'PROPOSED BUDGET'!A34</f>
        <v>M&amp;O 03</v>
      </c>
      <c r="B32" s="131" t="e">
        <f t="shared" ca="1" si="3"/>
        <v>#REF!</v>
      </c>
      <c r="C32" s="127" t="e">
        <f>#REF!+#REF!</f>
        <v>#REF!</v>
      </c>
      <c r="D32" s="170"/>
      <c r="E32" s="128"/>
      <c r="F32" s="129" t="e">
        <f t="shared" ca="1" si="0"/>
        <v>#REF!</v>
      </c>
      <c r="G32" s="130" t="e">
        <f t="shared" ca="1" si="4"/>
        <v>#REF!</v>
      </c>
      <c r="H32" s="127" t="e">
        <f>#REF!+#REF!</f>
        <v>#REF!</v>
      </c>
      <c r="I32" s="170"/>
      <c r="J32" s="128"/>
      <c r="K32" s="129" t="e">
        <f t="shared" ca="1" si="1"/>
        <v>#REF!</v>
      </c>
      <c r="L32" s="130" t="e">
        <f t="shared" ca="1" si="5"/>
        <v>#REF!</v>
      </c>
      <c r="M32" s="127" t="e">
        <f>#REF!+#REF!</f>
        <v>#REF!</v>
      </c>
      <c r="N32" s="170"/>
      <c r="O32" s="128"/>
      <c r="P32" s="129" t="e">
        <f t="shared" ca="1" si="2"/>
        <v>#REF!</v>
      </c>
    </row>
    <row r="33" spans="1:16" ht="24.75" customHeight="1" x14ac:dyDescent="0.25">
      <c r="A33" s="163" t="e">
        <f>'PROPOSED BUDGET'!#REF!</f>
        <v>#REF!</v>
      </c>
      <c r="B33" s="131" t="e">
        <f t="shared" ca="1" si="3"/>
        <v>#REF!</v>
      </c>
      <c r="C33" s="127" t="e">
        <f>#REF!+#REF!</f>
        <v>#REF!</v>
      </c>
      <c r="D33" s="170"/>
      <c r="E33" s="128"/>
      <c r="F33" s="129" t="e">
        <f t="shared" ca="1" si="0"/>
        <v>#REF!</v>
      </c>
      <c r="G33" s="130" t="e">
        <f t="shared" ca="1" si="4"/>
        <v>#REF!</v>
      </c>
      <c r="H33" s="127" t="e">
        <f>#REF!+#REF!</f>
        <v>#REF!</v>
      </c>
      <c r="I33" s="170"/>
      <c r="J33" s="128"/>
      <c r="K33" s="129" t="e">
        <f t="shared" ca="1" si="1"/>
        <v>#REF!</v>
      </c>
      <c r="L33" s="130" t="e">
        <f t="shared" ca="1" si="5"/>
        <v>#REF!</v>
      </c>
      <c r="M33" s="127" t="e">
        <f>#REF!+#REF!</f>
        <v>#REF!</v>
      </c>
      <c r="N33" s="170"/>
      <c r="O33" s="128"/>
      <c r="P33" s="129" t="e">
        <f t="shared" ca="1" si="2"/>
        <v>#REF!</v>
      </c>
    </row>
    <row r="34" spans="1:16" ht="24.75" customHeight="1" x14ac:dyDescent="0.25">
      <c r="A34" s="163" t="e">
        <f>'PROPOSED BUDGET'!#REF!</f>
        <v>#REF!</v>
      </c>
      <c r="B34" s="131" t="e">
        <f t="shared" ca="1" si="3"/>
        <v>#REF!</v>
      </c>
      <c r="C34" s="127" t="e">
        <f>#REF!+#REF!</f>
        <v>#REF!</v>
      </c>
      <c r="D34" s="170"/>
      <c r="E34" s="128"/>
      <c r="F34" s="129" t="e">
        <f t="shared" ca="1" si="0"/>
        <v>#REF!</v>
      </c>
      <c r="G34" s="130" t="e">
        <f t="shared" ca="1" si="4"/>
        <v>#REF!</v>
      </c>
      <c r="H34" s="127" t="e">
        <f>#REF!+#REF!</f>
        <v>#REF!</v>
      </c>
      <c r="I34" s="170"/>
      <c r="J34" s="128"/>
      <c r="K34" s="129" t="e">
        <f t="shared" ca="1" si="1"/>
        <v>#REF!</v>
      </c>
      <c r="L34" s="130" t="e">
        <f t="shared" ca="1" si="5"/>
        <v>#REF!</v>
      </c>
      <c r="M34" s="127" t="e">
        <f>#REF!+#REF!</f>
        <v>#REF!</v>
      </c>
      <c r="N34" s="170"/>
      <c r="O34" s="128"/>
      <c r="P34" s="129" t="e">
        <f t="shared" ca="1" si="2"/>
        <v>#REF!</v>
      </c>
    </row>
    <row r="35" spans="1:16" ht="24.75" customHeight="1" x14ac:dyDescent="0.25">
      <c r="A35" s="163" t="e">
        <f>'PROPOSED BUDGET'!#REF!</f>
        <v>#REF!</v>
      </c>
      <c r="B35" s="131" t="e">
        <f t="shared" ca="1" si="3"/>
        <v>#REF!</v>
      </c>
      <c r="C35" s="127" t="e">
        <f>#REF!+#REF!</f>
        <v>#REF!</v>
      </c>
      <c r="D35" s="170"/>
      <c r="E35" s="128"/>
      <c r="F35" s="129" t="e">
        <f t="shared" ca="1" si="0"/>
        <v>#REF!</v>
      </c>
      <c r="G35" s="130" t="e">
        <f t="shared" ca="1" si="4"/>
        <v>#REF!</v>
      </c>
      <c r="H35" s="127" t="e">
        <f>#REF!+#REF!</f>
        <v>#REF!</v>
      </c>
      <c r="I35" s="170"/>
      <c r="J35" s="128"/>
      <c r="K35" s="129" t="e">
        <f t="shared" ca="1" si="1"/>
        <v>#REF!</v>
      </c>
      <c r="L35" s="130" t="e">
        <f t="shared" ca="1" si="5"/>
        <v>#REF!</v>
      </c>
      <c r="M35" s="127" t="e">
        <f>#REF!+#REF!</f>
        <v>#REF!</v>
      </c>
      <c r="N35" s="170"/>
      <c r="O35" s="128"/>
      <c r="P35" s="129" t="e">
        <f t="shared" ca="1" si="2"/>
        <v>#REF!</v>
      </c>
    </row>
    <row r="36" spans="1:16" ht="24.75" customHeight="1" x14ac:dyDescent="0.25">
      <c r="A36" s="163" t="e">
        <f>'PROPOSED BUDGET'!#REF!</f>
        <v>#REF!</v>
      </c>
      <c r="B36" s="131" t="e">
        <f t="shared" ca="1" si="3"/>
        <v>#REF!</v>
      </c>
      <c r="C36" s="127" t="e">
        <f>#REF!+#REF!</f>
        <v>#REF!</v>
      </c>
      <c r="D36" s="170"/>
      <c r="E36" s="128"/>
      <c r="F36" s="129" t="e">
        <f t="shared" ca="1" si="0"/>
        <v>#REF!</v>
      </c>
      <c r="G36" s="130" t="e">
        <f t="shared" ca="1" si="4"/>
        <v>#REF!</v>
      </c>
      <c r="H36" s="127" t="e">
        <f>#REF!+#REF!</f>
        <v>#REF!</v>
      </c>
      <c r="I36" s="170"/>
      <c r="J36" s="128"/>
      <c r="K36" s="129" t="e">
        <f t="shared" ca="1" si="1"/>
        <v>#REF!</v>
      </c>
      <c r="L36" s="130" t="e">
        <f t="shared" ca="1" si="5"/>
        <v>#REF!</v>
      </c>
      <c r="M36" s="127" t="e">
        <f>#REF!+#REF!</f>
        <v>#REF!</v>
      </c>
      <c r="N36" s="170"/>
      <c r="O36" s="128"/>
      <c r="P36" s="129" t="e">
        <f t="shared" ca="1" si="2"/>
        <v>#REF!</v>
      </c>
    </row>
    <row r="37" spans="1:16" ht="24.75" customHeight="1" x14ac:dyDescent="0.25">
      <c r="A37" s="163" t="e">
        <f>'PROPOSED BUDGET'!#REF!</f>
        <v>#REF!</v>
      </c>
      <c r="B37" s="131" t="e">
        <f t="shared" ca="1" si="3"/>
        <v>#REF!</v>
      </c>
      <c r="C37" s="127" t="e">
        <f>#REF!+#REF!</f>
        <v>#REF!</v>
      </c>
      <c r="D37" s="170"/>
      <c r="E37" s="128"/>
      <c r="F37" s="129" t="e">
        <f t="shared" ca="1" si="0"/>
        <v>#REF!</v>
      </c>
      <c r="G37" s="130" t="e">
        <f t="shared" ca="1" si="4"/>
        <v>#REF!</v>
      </c>
      <c r="H37" s="127" t="e">
        <f>#REF!+#REF!</f>
        <v>#REF!</v>
      </c>
      <c r="I37" s="170"/>
      <c r="J37" s="128"/>
      <c r="K37" s="129" t="e">
        <f t="shared" ca="1" si="1"/>
        <v>#REF!</v>
      </c>
      <c r="L37" s="130" t="e">
        <f t="shared" ca="1" si="5"/>
        <v>#REF!</v>
      </c>
      <c r="M37" s="127" t="e">
        <f>#REF!+#REF!</f>
        <v>#REF!</v>
      </c>
      <c r="N37" s="170"/>
      <c r="O37" s="128"/>
      <c r="P37" s="129" t="e">
        <f t="shared" ca="1" si="2"/>
        <v>#REF!</v>
      </c>
    </row>
    <row r="38" spans="1:16" ht="24.75" customHeight="1" x14ac:dyDescent="0.25">
      <c r="A38" s="163" t="e">
        <f>'PROPOSED BUDGET'!#REF!</f>
        <v>#REF!</v>
      </c>
      <c r="B38" s="131" t="e">
        <f t="shared" ca="1" si="3"/>
        <v>#REF!</v>
      </c>
      <c r="C38" s="127" t="e">
        <f>#REF!+#REF!</f>
        <v>#REF!</v>
      </c>
      <c r="D38" s="170"/>
      <c r="E38" s="128"/>
      <c r="F38" s="129" t="e">
        <f t="shared" ca="1" si="0"/>
        <v>#REF!</v>
      </c>
      <c r="G38" s="130" t="e">
        <f t="shared" ca="1" si="4"/>
        <v>#REF!</v>
      </c>
      <c r="H38" s="127" t="e">
        <f>#REF!+#REF!</f>
        <v>#REF!</v>
      </c>
      <c r="I38" s="170"/>
      <c r="J38" s="128"/>
      <c r="K38" s="129" t="e">
        <f t="shared" ca="1" si="1"/>
        <v>#REF!</v>
      </c>
      <c r="L38" s="130" t="e">
        <f t="shared" ca="1" si="5"/>
        <v>#REF!</v>
      </c>
      <c r="M38" s="127" t="e">
        <f>#REF!+#REF!</f>
        <v>#REF!</v>
      </c>
      <c r="N38" s="170"/>
      <c r="O38" s="128"/>
      <c r="P38" s="129" t="e">
        <f t="shared" ca="1" si="2"/>
        <v>#REF!</v>
      </c>
    </row>
    <row r="39" spans="1:16" ht="24.75" customHeight="1" x14ac:dyDescent="0.25">
      <c r="A39" s="163" t="e">
        <f>'PROPOSED BUDGET'!#REF!</f>
        <v>#REF!</v>
      </c>
      <c r="B39" s="131" t="e">
        <f t="shared" ca="1" si="3"/>
        <v>#REF!</v>
      </c>
      <c r="C39" s="127" t="e">
        <f>#REF!+#REF!</f>
        <v>#REF!</v>
      </c>
      <c r="D39" s="170"/>
      <c r="E39" s="128"/>
      <c r="F39" s="129" t="e">
        <f t="shared" ca="1" si="0"/>
        <v>#REF!</v>
      </c>
      <c r="G39" s="130" t="e">
        <f t="shared" ca="1" si="4"/>
        <v>#REF!</v>
      </c>
      <c r="H39" s="127" t="e">
        <f>#REF!+#REF!</f>
        <v>#REF!</v>
      </c>
      <c r="I39" s="170"/>
      <c r="J39" s="128"/>
      <c r="K39" s="129" t="e">
        <f t="shared" ca="1" si="1"/>
        <v>#REF!</v>
      </c>
      <c r="L39" s="130" t="e">
        <f t="shared" ca="1" si="5"/>
        <v>#REF!</v>
      </c>
      <c r="M39" s="127" t="e">
        <f>#REF!+#REF!</f>
        <v>#REF!</v>
      </c>
      <c r="N39" s="170"/>
      <c r="O39" s="128"/>
      <c r="P39" s="129" t="e">
        <f t="shared" ca="1" si="2"/>
        <v>#REF!</v>
      </c>
    </row>
    <row r="40" spans="1:16" ht="24.75" customHeight="1" x14ac:dyDescent="0.25">
      <c r="A40" s="163" t="e">
        <f>'PROPOSED BUDGET'!#REF!</f>
        <v>#REF!</v>
      </c>
      <c r="B40" s="131" t="e">
        <f t="shared" ca="1" si="3"/>
        <v>#REF!</v>
      </c>
      <c r="C40" s="127" t="e">
        <f>#REF!+#REF!</f>
        <v>#REF!</v>
      </c>
      <c r="D40" s="170"/>
      <c r="E40" s="128"/>
      <c r="F40" s="129" t="e">
        <f t="shared" ca="1" si="0"/>
        <v>#REF!</v>
      </c>
      <c r="G40" s="130" t="e">
        <f t="shared" ca="1" si="4"/>
        <v>#REF!</v>
      </c>
      <c r="H40" s="127" t="e">
        <f>#REF!+#REF!</f>
        <v>#REF!</v>
      </c>
      <c r="I40" s="170"/>
      <c r="J40" s="128"/>
      <c r="K40" s="129" t="e">
        <f t="shared" ca="1" si="1"/>
        <v>#REF!</v>
      </c>
      <c r="L40" s="130" t="e">
        <f t="shared" ca="1" si="5"/>
        <v>#REF!</v>
      </c>
      <c r="M40" s="127" t="e">
        <f>#REF!+#REF!</f>
        <v>#REF!</v>
      </c>
      <c r="N40" s="170"/>
      <c r="O40" s="128"/>
      <c r="P40" s="129" t="e">
        <f t="shared" ca="1" si="2"/>
        <v>#REF!</v>
      </c>
    </row>
    <row r="41" spans="1:16" ht="24.75" customHeight="1" x14ac:dyDescent="0.25">
      <c r="A41" s="163" t="e">
        <f>'PROPOSED BUDGET'!#REF!</f>
        <v>#REF!</v>
      </c>
      <c r="B41" s="131" t="e">
        <f t="shared" ca="1" si="3"/>
        <v>#REF!</v>
      </c>
      <c r="C41" s="127" t="e">
        <f>#REF!+#REF!</f>
        <v>#REF!</v>
      </c>
      <c r="D41" s="170"/>
      <c r="E41" s="128"/>
      <c r="F41" s="129" t="e">
        <f t="shared" ca="1" si="0"/>
        <v>#REF!</v>
      </c>
      <c r="G41" s="130" t="e">
        <f t="shared" ca="1" si="4"/>
        <v>#REF!</v>
      </c>
      <c r="H41" s="127" t="e">
        <f>#REF!+#REF!</f>
        <v>#REF!</v>
      </c>
      <c r="I41" s="170"/>
      <c r="J41" s="128"/>
      <c r="K41" s="129" t="e">
        <f t="shared" ca="1" si="1"/>
        <v>#REF!</v>
      </c>
      <c r="L41" s="130" t="e">
        <f t="shared" ca="1" si="5"/>
        <v>#REF!</v>
      </c>
      <c r="M41" s="127" t="e">
        <f>#REF!+#REF!</f>
        <v>#REF!</v>
      </c>
      <c r="N41" s="170"/>
      <c r="O41" s="128"/>
      <c r="P41" s="129" t="e">
        <f t="shared" ca="1" si="2"/>
        <v>#REF!</v>
      </c>
    </row>
    <row r="42" spans="1:16" ht="24.75" customHeight="1" x14ac:dyDescent="0.25">
      <c r="A42" s="163" t="str">
        <f>'PROPOSED BUDGET'!A40</f>
        <v>TOTAL MAINTENANCE AND OPERATIONS</v>
      </c>
      <c r="B42" s="131" t="e">
        <f t="shared" ca="1" si="3"/>
        <v>#REF!</v>
      </c>
      <c r="C42" s="127" t="e">
        <f>#REF!+#REF!</f>
        <v>#REF!</v>
      </c>
      <c r="D42" s="170"/>
      <c r="E42" s="128"/>
      <c r="F42" s="129" t="e">
        <f t="shared" ca="1" si="0"/>
        <v>#REF!</v>
      </c>
      <c r="G42" s="130" t="e">
        <f t="shared" ca="1" si="4"/>
        <v>#REF!</v>
      </c>
      <c r="H42" s="127" t="e">
        <f>#REF!+#REF!</f>
        <v>#REF!</v>
      </c>
      <c r="I42" s="170"/>
      <c r="J42" s="128"/>
      <c r="K42" s="129" t="e">
        <f t="shared" ca="1" si="1"/>
        <v>#REF!</v>
      </c>
      <c r="L42" s="130" t="e">
        <f t="shared" ca="1" si="5"/>
        <v>#REF!</v>
      </c>
      <c r="M42" s="127" t="e">
        <f>#REF!+#REF!</f>
        <v>#REF!</v>
      </c>
      <c r="N42" s="170"/>
      <c r="O42" s="128"/>
      <c r="P42" s="129" t="e">
        <f t="shared" ca="1" si="2"/>
        <v>#REF!</v>
      </c>
    </row>
    <row r="43" spans="1:16" ht="24.75" customHeight="1" x14ac:dyDescent="0.25">
      <c r="A43" s="163" t="e">
        <f>'PROPOSED BUDGET'!#REF!</f>
        <v>#REF!</v>
      </c>
      <c r="B43" s="131" t="e">
        <f t="shared" ca="1" si="3"/>
        <v>#REF!</v>
      </c>
      <c r="C43" s="127" t="e">
        <f>#REF!+#REF!</f>
        <v>#REF!</v>
      </c>
      <c r="D43" s="170"/>
      <c r="E43" s="128"/>
      <c r="F43" s="129" t="e">
        <f t="shared" ca="1" si="0"/>
        <v>#REF!</v>
      </c>
      <c r="G43" s="130" t="e">
        <f t="shared" ca="1" si="4"/>
        <v>#REF!</v>
      </c>
      <c r="H43" s="127" t="e">
        <f>#REF!+#REF!</f>
        <v>#REF!</v>
      </c>
      <c r="I43" s="170"/>
      <c r="J43" s="128"/>
      <c r="K43" s="129" t="e">
        <f t="shared" ca="1" si="1"/>
        <v>#REF!</v>
      </c>
      <c r="L43" s="130" t="e">
        <f t="shared" ca="1" si="5"/>
        <v>#REF!</v>
      </c>
      <c r="M43" s="127" t="e">
        <f>#REF!+#REF!</f>
        <v>#REF!</v>
      </c>
      <c r="N43" s="170"/>
      <c r="O43" s="128"/>
      <c r="P43" s="129" t="e">
        <f t="shared" ca="1" si="2"/>
        <v>#REF!</v>
      </c>
    </row>
    <row r="44" spans="1:16" ht="24.75" customHeight="1" x14ac:dyDescent="0.25">
      <c r="A44" s="163" t="str">
        <f>'PROPOSED BUDGET'!A45</f>
        <v>PROFSERV 04</v>
      </c>
      <c r="B44" s="131" t="e">
        <f t="shared" ca="1" si="3"/>
        <v>#REF!</v>
      </c>
      <c r="C44" s="127" t="e">
        <f>#REF!+#REF!</f>
        <v>#REF!</v>
      </c>
      <c r="D44" s="170"/>
      <c r="E44" s="128"/>
      <c r="F44" s="129" t="e">
        <f t="shared" ca="1" si="0"/>
        <v>#REF!</v>
      </c>
      <c r="G44" s="130" t="e">
        <f t="shared" ca="1" si="4"/>
        <v>#REF!</v>
      </c>
      <c r="H44" s="127" t="e">
        <f>#REF!+#REF!</f>
        <v>#REF!</v>
      </c>
      <c r="I44" s="170"/>
      <c r="J44" s="128"/>
      <c r="K44" s="129" t="e">
        <f t="shared" ca="1" si="1"/>
        <v>#REF!</v>
      </c>
      <c r="L44" s="130" t="e">
        <f t="shared" ca="1" si="5"/>
        <v>#REF!</v>
      </c>
      <c r="M44" s="127" t="e">
        <f>#REF!+#REF!</f>
        <v>#REF!</v>
      </c>
      <c r="N44" s="170"/>
      <c r="O44" s="128"/>
      <c r="P44" s="129" t="e">
        <f t="shared" ca="1" si="2"/>
        <v>#REF!</v>
      </c>
    </row>
    <row r="45" spans="1:16" ht="24.75" customHeight="1" x14ac:dyDescent="0.25">
      <c r="A45" s="163" t="str">
        <f>'PROPOSED BUDGET'!A46</f>
        <v>PROFSERV 05</v>
      </c>
      <c r="B45" s="131" t="e">
        <f t="shared" ca="1" si="3"/>
        <v>#REF!</v>
      </c>
      <c r="C45" s="127" t="e">
        <f>#REF!+#REF!</f>
        <v>#REF!</v>
      </c>
      <c r="D45" s="170"/>
      <c r="E45" s="128"/>
      <c r="F45" s="129" t="e">
        <f t="shared" ca="1" si="0"/>
        <v>#REF!</v>
      </c>
      <c r="G45" s="130" t="e">
        <f t="shared" ca="1" si="4"/>
        <v>#REF!</v>
      </c>
      <c r="H45" s="127" t="e">
        <f>#REF!+#REF!</f>
        <v>#REF!</v>
      </c>
      <c r="I45" s="170"/>
      <c r="J45" s="128"/>
      <c r="K45" s="129" t="e">
        <f t="shared" ca="1" si="1"/>
        <v>#REF!</v>
      </c>
      <c r="L45" s="130" t="e">
        <f t="shared" ca="1" si="5"/>
        <v>#REF!</v>
      </c>
      <c r="M45" s="127" t="e">
        <f>#REF!+#REF!</f>
        <v>#REF!</v>
      </c>
      <c r="N45" s="170"/>
      <c r="O45" s="128"/>
      <c r="P45" s="129" t="e">
        <f t="shared" ca="1" si="2"/>
        <v>#REF!</v>
      </c>
    </row>
    <row r="46" spans="1:16" ht="24.75" customHeight="1" x14ac:dyDescent="0.25">
      <c r="A46" s="163" t="e">
        <f>'PROPOSED BUDGET'!#REF!</f>
        <v>#REF!</v>
      </c>
      <c r="B46" s="131" t="e">
        <f t="shared" ca="1" si="3"/>
        <v>#REF!</v>
      </c>
      <c r="C46" s="127" t="e">
        <f>#REF!+#REF!</f>
        <v>#REF!</v>
      </c>
      <c r="D46" s="170"/>
      <c r="E46" s="128"/>
      <c r="F46" s="129" t="e">
        <f t="shared" ca="1" si="0"/>
        <v>#REF!</v>
      </c>
      <c r="G46" s="130" t="e">
        <f t="shared" ca="1" si="4"/>
        <v>#REF!</v>
      </c>
      <c r="H46" s="127" t="e">
        <f>#REF!+#REF!</f>
        <v>#REF!</v>
      </c>
      <c r="I46" s="170"/>
      <c r="J46" s="128"/>
      <c r="K46" s="129" t="e">
        <f t="shared" ca="1" si="1"/>
        <v>#REF!</v>
      </c>
      <c r="L46" s="130" t="e">
        <f t="shared" ca="1" si="5"/>
        <v>#REF!</v>
      </c>
      <c r="M46" s="127" t="e">
        <f>#REF!+#REF!</f>
        <v>#REF!</v>
      </c>
      <c r="N46" s="170"/>
      <c r="O46" s="128"/>
      <c r="P46" s="129" t="e">
        <f t="shared" ref="P46:P50" ca="1" si="6">SUM(L46-O46)</f>
        <v>#REF!</v>
      </c>
    </row>
    <row r="47" spans="1:16" ht="24.75" customHeight="1" x14ac:dyDescent="0.25">
      <c r="A47" s="163" t="e">
        <f>'PROPOSED BUDGET'!#REF!</f>
        <v>#REF!</v>
      </c>
      <c r="B47" s="131" t="e">
        <f t="shared" ca="1" si="3"/>
        <v>#REF!</v>
      </c>
      <c r="C47" s="127" t="e">
        <f>#REF!+#REF!</f>
        <v>#REF!</v>
      </c>
      <c r="D47" s="170"/>
      <c r="E47" s="128"/>
      <c r="F47" s="129" t="e">
        <f t="shared" ca="1" si="0"/>
        <v>#REF!</v>
      </c>
      <c r="G47" s="130" t="e">
        <f t="shared" ca="1" si="4"/>
        <v>#REF!</v>
      </c>
      <c r="H47" s="127" t="e">
        <f>#REF!+#REF!</f>
        <v>#REF!</v>
      </c>
      <c r="I47" s="170"/>
      <c r="J47" s="128"/>
      <c r="K47" s="129" t="e">
        <f t="shared" ca="1" si="1"/>
        <v>#REF!</v>
      </c>
      <c r="L47" s="130" t="e">
        <f t="shared" ca="1" si="5"/>
        <v>#REF!</v>
      </c>
      <c r="M47" s="127" t="e">
        <f>#REF!+#REF!</f>
        <v>#REF!</v>
      </c>
      <c r="N47" s="170"/>
      <c r="O47" s="128"/>
      <c r="P47" s="129" t="e">
        <f t="shared" ca="1" si="6"/>
        <v>#REF!</v>
      </c>
    </row>
    <row r="48" spans="1:16" ht="24.75" customHeight="1" x14ac:dyDescent="0.25">
      <c r="A48" s="163" t="e">
        <f>'PROPOSED BUDGET'!#REF!</f>
        <v>#REF!</v>
      </c>
      <c r="B48" s="131" t="e">
        <f t="shared" ca="1" si="3"/>
        <v>#REF!</v>
      </c>
      <c r="C48" s="127" t="e">
        <f>#REF!+#REF!</f>
        <v>#REF!</v>
      </c>
      <c r="D48" s="170"/>
      <c r="E48" s="128"/>
      <c r="F48" s="129" t="e">
        <f t="shared" ca="1" si="0"/>
        <v>#REF!</v>
      </c>
      <c r="G48" s="130" t="e">
        <f t="shared" ca="1" si="4"/>
        <v>#REF!</v>
      </c>
      <c r="H48" s="127" t="e">
        <f>#REF!+#REF!</f>
        <v>#REF!</v>
      </c>
      <c r="I48" s="170"/>
      <c r="J48" s="128"/>
      <c r="K48" s="129" t="e">
        <f t="shared" ca="1" si="1"/>
        <v>#REF!</v>
      </c>
      <c r="L48" s="130" t="e">
        <f t="shared" ca="1" si="5"/>
        <v>#REF!</v>
      </c>
      <c r="M48" s="127" t="e">
        <f>#REF!+#REF!</f>
        <v>#REF!</v>
      </c>
      <c r="N48" s="170"/>
      <c r="O48" s="128"/>
      <c r="P48" s="129" t="e">
        <f t="shared" ca="1" si="6"/>
        <v>#REF!</v>
      </c>
    </row>
    <row r="49" spans="1:21" ht="24.75" customHeight="1" x14ac:dyDescent="0.25">
      <c r="A49" s="163" t="e">
        <f>'PROPOSED BUDGET'!#REF!</f>
        <v>#REF!</v>
      </c>
      <c r="B49" s="131" t="e">
        <f t="shared" ca="1" si="3"/>
        <v>#REF!</v>
      </c>
      <c r="C49" s="127" t="e">
        <f>#REF!+#REF!</f>
        <v>#REF!</v>
      </c>
      <c r="D49" s="170"/>
      <c r="E49" s="128"/>
      <c r="F49" s="129" t="e">
        <f t="shared" ca="1" si="0"/>
        <v>#REF!</v>
      </c>
      <c r="G49" s="130" t="e">
        <f t="shared" ca="1" si="4"/>
        <v>#REF!</v>
      </c>
      <c r="H49" s="127" t="e">
        <f>#REF!+#REF!</f>
        <v>#REF!</v>
      </c>
      <c r="I49" s="170"/>
      <c r="J49" s="128"/>
      <c r="K49" s="129" t="e">
        <f t="shared" ca="1" si="1"/>
        <v>#REF!</v>
      </c>
      <c r="L49" s="130" t="e">
        <f t="shared" ca="1" si="5"/>
        <v>#REF!</v>
      </c>
      <c r="M49" s="127" t="e">
        <f>#REF!+#REF!</f>
        <v>#REF!</v>
      </c>
      <c r="N49" s="170"/>
      <c r="O49" s="128"/>
      <c r="P49" s="129" t="e">
        <f t="shared" ca="1" si="6"/>
        <v>#REF!</v>
      </c>
    </row>
    <row r="50" spans="1:21" ht="24.75" customHeight="1" x14ac:dyDescent="0.25">
      <c r="A50" s="163" t="e">
        <f>'PROPOSED BUDGET'!#REF!</f>
        <v>#REF!</v>
      </c>
      <c r="B50" s="131" t="e">
        <f t="shared" ca="1" si="3"/>
        <v>#REF!</v>
      </c>
      <c r="C50" s="127" t="e">
        <f>#REF!+#REF!</f>
        <v>#REF!</v>
      </c>
      <c r="D50" s="170"/>
      <c r="E50" s="128"/>
      <c r="F50" s="129" t="e">
        <f t="shared" ca="1" si="0"/>
        <v>#REF!</v>
      </c>
      <c r="G50" s="130" t="e">
        <f t="shared" ca="1" si="4"/>
        <v>#REF!</v>
      </c>
      <c r="H50" s="127" t="e">
        <f>#REF!+#REF!</f>
        <v>#REF!</v>
      </c>
      <c r="I50" s="170"/>
      <c r="J50" s="128"/>
      <c r="K50" s="129" t="e">
        <f t="shared" ca="1" si="1"/>
        <v>#REF!</v>
      </c>
      <c r="L50" s="130" t="e">
        <f t="shared" ca="1" si="5"/>
        <v>#REF!</v>
      </c>
      <c r="M50" s="127" t="e">
        <f>#REF!+#REF!</f>
        <v>#REF!</v>
      </c>
      <c r="N50" s="170"/>
      <c r="O50" s="128"/>
      <c r="P50" s="129" t="e">
        <f t="shared" ca="1" si="6"/>
        <v>#REF!</v>
      </c>
    </row>
    <row r="51" spans="1:21" ht="24.75" customHeight="1" x14ac:dyDescent="0.25">
      <c r="A51" s="163" t="e">
        <f>'PROPOSED BUDGET'!#REF!</f>
        <v>#REF!</v>
      </c>
      <c r="B51" s="131" t="e">
        <f t="shared" ca="1" si="3"/>
        <v>#REF!</v>
      </c>
      <c r="C51" s="127" t="e">
        <f>#REF!+#REF!</f>
        <v>#REF!</v>
      </c>
      <c r="D51" s="170"/>
      <c r="E51" s="128"/>
      <c r="F51" s="129" t="e">
        <f t="shared" ca="1" si="0"/>
        <v>#REF!</v>
      </c>
      <c r="G51" s="130" t="e">
        <f t="shared" ca="1" si="4"/>
        <v>#REF!</v>
      </c>
      <c r="H51" s="127" t="e">
        <f>#REF!+#REF!</f>
        <v>#REF!</v>
      </c>
      <c r="I51" s="170"/>
      <c r="J51" s="128"/>
      <c r="K51" s="129" t="e">
        <f t="shared" ca="1" si="1"/>
        <v>#REF!</v>
      </c>
      <c r="L51" s="130" t="e">
        <f t="shared" ca="1" si="5"/>
        <v>#REF!</v>
      </c>
      <c r="M51" s="127" t="e">
        <f>#REF!+#REF!</f>
        <v>#REF!</v>
      </c>
      <c r="N51" s="170"/>
      <c r="O51" s="128"/>
      <c r="P51" s="129" t="e">
        <f t="shared" ca="1" si="2"/>
        <v>#REF!</v>
      </c>
    </row>
    <row r="52" spans="1:21" ht="24.75" customHeight="1" x14ac:dyDescent="0.25">
      <c r="A52" s="163" t="e">
        <f>'PROPOSED BUDGET'!#REF!</f>
        <v>#REF!</v>
      </c>
      <c r="B52" s="131" t="e">
        <f t="shared" ca="1" si="3"/>
        <v>#REF!</v>
      </c>
      <c r="C52" s="127" t="e">
        <f>#REF!+#REF!</f>
        <v>#REF!</v>
      </c>
      <c r="D52" s="170"/>
      <c r="E52" s="128"/>
      <c r="F52" s="129" t="e">
        <f t="shared" ca="1" si="0"/>
        <v>#REF!</v>
      </c>
      <c r="G52" s="130" t="e">
        <f t="shared" ca="1" si="4"/>
        <v>#REF!</v>
      </c>
      <c r="H52" s="127" t="e">
        <f>#REF!+#REF!</f>
        <v>#REF!</v>
      </c>
      <c r="I52" s="170"/>
      <c r="J52" s="128"/>
      <c r="K52" s="129" t="e">
        <f t="shared" ca="1" si="1"/>
        <v>#REF!</v>
      </c>
      <c r="L52" s="130" t="e">
        <f t="shared" ca="1" si="5"/>
        <v>#REF!</v>
      </c>
      <c r="M52" s="127" t="e">
        <f>#REF!+#REF!</f>
        <v>#REF!</v>
      </c>
      <c r="N52" s="170"/>
      <c r="O52" s="128"/>
      <c r="P52" s="129" t="e">
        <f t="shared" ca="1" si="2"/>
        <v>#REF!</v>
      </c>
    </row>
    <row r="53" spans="1:21" ht="24.75" customHeight="1" x14ac:dyDescent="0.25">
      <c r="A53" s="163" t="e">
        <f>'PROPOSED BUDGET'!#REF!</f>
        <v>#REF!</v>
      </c>
      <c r="B53" s="131" t="e">
        <f t="shared" ca="1" si="3"/>
        <v>#REF!</v>
      </c>
      <c r="C53" s="127" t="e">
        <f>#REF!+#REF!</f>
        <v>#REF!</v>
      </c>
      <c r="D53" s="170"/>
      <c r="E53" s="128"/>
      <c r="F53" s="129" t="e">
        <f t="shared" ca="1" si="0"/>
        <v>#REF!</v>
      </c>
      <c r="G53" s="130" t="e">
        <f t="shared" ca="1" si="4"/>
        <v>#REF!</v>
      </c>
      <c r="H53" s="127" t="e">
        <f>#REF!+#REF!</f>
        <v>#REF!</v>
      </c>
      <c r="I53" s="170"/>
      <c r="J53" s="128"/>
      <c r="K53" s="129" t="e">
        <f t="shared" ca="1" si="1"/>
        <v>#REF!</v>
      </c>
      <c r="L53" s="130" t="e">
        <f t="shared" ca="1" si="5"/>
        <v>#REF!</v>
      </c>
      <c r="M53" s="127" t="e">
        <f>#REF!+#REF!</f>
        <v>#REF!</v>
      </c>
      <c r="N53" s="170"/>
      <c r="O53" s="128"/>
      <c r="P53" s="129" t="e">
        <f t="shared" ca="1" si="2"/>
        <v>#REF!</v>
      </c>
    </row>
    <row r="54" spans="1:21" ht="24.75" customHeight="1" x14ac:dyDescent="0.25">
      <c r="A54" s="163" t="e">
        <f>'PROPOSED BUDGET'!#REF!</f>
        <v>#REF!</v>
      </c>
      <c r="B54" s="131" t="e">
        <f t="shared" ca="1" si="3"/>
        <v>#REF!</v>
      </c>
      <c r="C54" s="127" t="e">
        <f>#REF!+#REF!</f>
        <v>#REF!</v>
      </c>
      <c r="D54" s="170"/>
      <c r="E54" s="128"/>
      <c r="F54" s="129" t="e">
        <f t="shared" ca="1" si="0"/>
        <v>#REF!</v>
      </c>
      <c r="G54" s="130" t="e">
        <f t="shared" ca="1" si="4"/>
        <v>#REF!</v>
      </c>
      <c r="H54" s="127" t="e">
        <f>#REF!+#REF!</f>
        <v>#REF!</v>
      </c>
      <c r="I54" s="170"/>
      <c r="J54" s="128"/>
      <c r="K54" s="129" t="e">
        <f t="shared" ca="1" si="1"/>
        <v>#REF!</v>
      </c>
      <c r="L54" s="130" t="e">
        <f t="shared" ca="1" si="5"/>
        <v>#REF!</v>
      </c>
      <c r="M54" s="127" t="e">
        <f>#REF!+#REF!</f>
        <v>#REF!</v>
      </c>
      <c r="N54" s="170"/>
      <c r="O54" s="128"/>
      <c r="P54" s="129" t="e">
        <f t="shared" ca="1" si="2"/>
        <v>#REF!</v>
      </c>
    </row>
    <row r="55" spans="1:21" ht="24.75" customHeight="1" x14ac:dyDescent="0.25">
      <c r="A55" s="163" t="e">
        <f>'PROPOSED BUDGET'!#REF!</f>
        <v>#REF!</v>
      </c>
      <c r="B55" s="131" t="e">
        <f t="shared" ca="1" si="3"/>
        <v>#REF!</v>
      </c>
      <c r="C55" s="127" t="e">
        <f>#REF!+#REF!</f>
        <v>#REF!</v>
      </c>
      <c r="D55" s="170"/>
      <c r="E55" s="128"/>
      <c r="F55" s="129" t="e">
        <f t="shared" ca="1" si="0"/>
        <v>#REF!</v>
      </c>
      <c r="G55" s="130" t="e">
        <f t="shared" ca="1" si="4"/>
        <v>#REF!</v>
      </c>
      <c r="H55" s="127" t="e">
        <f>#REF!+#REF!</f>
        <v>#REF!</v>
      </c>
      <c r="I55" s="170"/>
      <c r="J55" s="128"/>
      <c r="K55" s="129" t="e">
        <f t="shared" ca="1" si="1"/>
        <v>#REF!</v>
      </c>
      <c r="L55" s="130" t="e">
        <f t="shared" ca="1" si="5"/>
        <v>#REF!</v>
      </c>
      <c r="M55" s="127" t="e">
        <f>#REF!+#REF!</f>
        <v>#REF!</v>
      </c>
      <c r="N55" s="170"/>
      <c r="O55" s="128"/>
      <c r="P55" s="129" t="e">
        <f t="shared" ca="1" si="2"/>
        <v>#REF!</v>
      </c>
    </row>
    <row r="56" spans="1:21" ht="24.75" customHeight="1" x14ac:dyDescent="0.25">
      <c r="A56" s="163" t="e">
        <f>'PROPOSED BUDGET'!#REF!</f>
        <v>#REF!</v>
      </c>
      <c r="B56" s="131" t="e">
        <f t="shared" ca="1" si="3"/>
        <v>#REF!</v>
      </c>
      <c r="C56" s="127" t="e">
        <f>#REF!+#REF!</f>
        <v>#REF!</v>
      </c>
      <c r="D56" s="170"/>
      <c r="E56" s="128"/>
      <c r="F56" s="129" t="e">
        <f t="shared" ca="1" si="0"/>
        <v>#REF!</v>
      </c>
      <c r="G56" s="130" t="e">
        <f t="shared" ca="1" si="4"/>
        <v>#REF!</v>
      </c>
      <c r="H56" s="127" t="e">
        <f>#REF!+#REF!</f>
        <v>#REF!</v>
      </c>
      <c r="I56" s="170"/>
      <c r="J56" s="128"/>
      <c r="K56" s="129" t="e">
        <f t="shared" ca="1" si="1"/>
        <v>#REF!</v>
      </c>
      <c r="L56" s="130" t="e">
        <f t="shared" ca="1" si="5"/>
        <v>#REF!</v>
      </c>
      <c r="M56" s="127" t="e">
        <f>#REF!+#REF!</f>
        <v>#REF!</v>
      </c>
      <c r="N56" s="170"/>
      <c r="O56" s="128"/>
      <c r="P56" s="129" t="e">
        <f t="shared" ca="1" si="2"/>
        <v>#REF!</v>
      </c>
    </row>
    <row r="57" spans="1:21" ht="24.75" customHeight="1" x14ac:dyDescent="0.25">
      <c r="A57" s="163" t="e">
        <f>'PROPOSED BUDGET'!#REF!</f>
        <v>#REF!</v>
      </c>
      <c r="B57" s="131" t="e">
        <f t="shared" ca="1" si="3"/>
        <v>#REF!</v>
      </c>
      <c r="C57" s="127" t="e">
        <f>#REF!+#REF!</f>
        <v>#REF!</v>
      </c>
      <c r="D57" s="170"/>
      <c r="E57" s="128"/>
      <c r="F57" s="129" t="e">
        <f t="shared" ca="1" si="0"/>
        <v>#REF!</v>
      </c>
      <c r="G57" s="130" t="e">
        <f t="shared" ca="1" si="4"/>
        <v>#REF!</v>
      </c>
      <c r="H57" s="127" t="e">
        <f>#REF!+#REF!</f>
        <v>#REF!</v>
      </c>
      <c r="I57" s="170"/>
      <c r="J57" s="128"/>
      <c r="K57" s="129" t="e">
        <f t="shared" ca="1" si="1"/>
        <v>#REF!</v>
      </c>
      <c r="L57" s="130" t="e">
        <f t="shared" ca="1" si="5"/>
        <v>#REF!</v>
      </c>
      <c r="M57" s="127" t="e">
        <f>#REF!+#REF!</f>
        <v>#REF!</v>
      </c>
      <c r="N57" s="170"/>
      <c r="O57" s="128"/>
      <c r="P57" s="129" t="e">
        <f t="shared" ca="1" si="2"/>
        <v>#REF!</v>
      </c>
    </row>
    <row r="58" spans="1:21" ht="24.75" customHeight="1" x14ac:dyDescent="0.25">
      <c r="A58" s="163" t="e">
        <f>'PROPOSED BUDGET'!#REF!</f>
        <v>#REF!</v>
      </c>
      <c r="B58" s="131" t="e">
        <f t="shared" ca="1" si="3"/>
        <v>#REF!</v>
      </c>
      <c r="C58" s="127" t="e">
        <f>#REF!+#REF!</f>
        <v>#REF!</v>
      </c>
      <c r="D58" s="170"/>
      <c r="E58" s="132"/>
      <c r="F58" s="129" t="e">
        <f t="shared" ca="1" si="0"/>
        <v>#REF!</v>
      </c>
      <c r="G58" s="130" t="e">
        <f t="shared" ca="1" si="4"/>
        <v>#REF!</v>
      </c>
      <c r="H58" s="127" t="e">
        <f>#REF!+#REF!</f>
        <v>#REF!</v>
      </c>
      <c r="I58" s="170"/>
      <c r="J58" s="132"/>
      <c r="K58" s="129" t="e">
        <f t="shared" ca="1" si="1"/>
        <v>#REF!</v>
      </c>
      <c r="L58" s="130" t="e">
        <f t="shared" ca="1" si="5"/>
        <v>#REF!</v>
      </c>
      <c r="M58" s="127" t="e">
        <f>#REF!+#REF!</f>
        <v>#REF!</v>
      </c>
      <c r="N58" s="170"/>
      <c r="O58" s="132"/>
      <c r="P58" s="129" t="e">
        <f t="shared" ca="1" si="2"/>
        <v>#REF!</v>
      </c>
    </row>
    <row r="59" spans="1:21" ht="24.75" customHeight="1" thickBot="1" x14ac:dyDescent="0.3">
      <c r="A59" s="164" t="e">
        <f>'PROPOSED BUDGET'!#REF!</f>
        <v>#REF!</v>
      </c>
      <c r="B59" s="133" t="e">
        <f t="shared" ca="1" si="3"/>
        <v>#REF!</v>
      </c>
      <c r="C59" s="134" t="e">
        <f>#REF!+#REF!</f>
        <v>#REF!</v>
      </c>
      <c r="D59" s="171"/>
      <c r="E59" s="135"/>
      <c r="F59" s="136" t="e">
        <f t="shared" ca="1" si="0"/>
        <v>#REF!</v>
      </c>
      <c r="G59" s="137" t="e">
        <f t="shared" ca="1" si="4"/>
        <v>#REF!</v>
      </c>
      <c r="H59" s="134" t="e">
        <f>#REF!+#REF!</f>
        <v>#REF!</v>
      </c>
      <c r="I59" s="171"/>
      <c r="J59" s="135"/>
      <c r="K59" s="136" t="e">
        <f t="shared" ca="1" si="1"/>
        <v>#REF!</v>
      </c>
      <c r="L59" s="137" t="e">
        <f t="shared" ca="1" si="5"/>
        <v>#REF!</v>
      </c>
      <c r="M59" s="134" t="e">
        <f>#REF!+#REF!</f>
        <v>#REF!</v>
      </c>
      <c r="N59" s="171"/>
      <c r="O59" s="135"/>
      <c r="P59" s="136" t="e">
        <f t="shared" ca="1" si="2"/>
        <v>#REF!</v>
      </c>
    </row>
    <row r="60" spans="1:21" ht="24" customHeight="1" thickBot="1" x14ac:dyDescent="0.3">
      <c r="A60" s="160" t="s">
        <v>3</v>
      </c>
      <c r="B60" s="138" t="e">
        <f t="shared" ref="B60:P60" ca="1" si="7">SUM(B15:B59)</f>
        <v>#REF!</v>
      </c>
      <c r="C60" s="139" t="e">
        <f t="shared" si="7"/>
        <v>#REF!</v>
      </c>
      <c r="D60" s="139">
        <f>SUM(D15:D59)</f>
        <v>0</v>
      </c>
      <c r="E60" s="139">
        <f t="shared" si="7"/>
        <v>0</v>
      </c>
      <c r="F60" s="140" t="e">
        <f t="shared" ca="1" si="7"/>
        <v>#REF!</v>
      </c>
      <c r="G60" s="138" t="e">
        <f t="shared" ca="1" si="7"/>
        <v>#REF!</v>
      </c>
      <c r="H60" s="139" t="e">
        <f t="shared" si="7"/>
        <v>#REF!</v>
      </c>
      <c r="I60" s="139">
        <f>SUM(I15:I59)</f>
        <v>0</v>
      </c>
      <c r="J60" s="139">
        <f t="shared" si="7"/>
        <v>0</v>
      </c>
      <c r="K60" s="140" t="e">
        <f t="shared" ca="1" si="7"/>
        <v>#REF!</v>
      </c>
      <c r="L60" s="138" t="e">
        <f ca="1">SUM(L15:L59)</f>
        <v>#REF!</v>
      </c>
      <c r="M60" s="139" t="e">
        <f>SUM(M15:M59)</f>
        <v>#REF!</v>
      </c>
      <c r="N60" s="139">
        <f>SUM(N15:N59)</f>
        <v>0</v>
      </c>
      <c r="O60" s="139">
        <f t="shared" si="7"/>
        <v>0</v>
      </c>
      <c r="P60" s="140" t="e">
        <f t="shared" ca="1" si="7"/>
        <v>#REF!</v>
      </c>
      <c r="T60" s="141"/>
      <c r="U60" s="141"/>
    </row>
    <row r="61" spans="1:21" ht="30.75" customHeight="1" thickBot="1" x14ac:dyDescent="0.3">
      <c r="A61" s="274" t="s">
        <v>4</v>
      </c>
      <c r="B61" s="274"/>
      <c r="C61" s="274"/>
      <c r="D61" s="275"/>
      <c r="E61" s="275"/>
      <c r="F61" s="275"/>
      <c r="G61" s="275"/>
      <c r="H61" s="275"/>
      <c r="I61" s="275"/>
      <c r="J61" s="275"/>
      <c r="K61" s="275"/>
      <c r="L61" s="275"/>
      <c r="M61" s="165" t="s">
        <v>5</v>
      </c>
      <c r="N61" s="276"/>
      <c r="O61" s="276"/>
      <c r="P61" s="276"/>
    </row>
    <row r="62" spans="1:21" ht="21" customHeight="1" x14ac:dyDescent="0.25">
      <c r="A62" s="142" t="s">
        <v>260</v>
      </c>
      <c r="C62" s="143"/>
      <c r="D62" s="143"/>
      <c r="E62" s="143"/>
      <c r="F62" s="143"/>
      <c r="G62" s="143"/>
      <c r="H62" s="144"/>
      <c r="I62" s="109"/>
      <c r="J62" s="109"/>
      <c r="K62" s="109"/>
      <c r="L62" s="109"/>
      <c r="M62" s="106"/>
      <c r="N62" s="245" t="e">
        <f>CONCATENATE("Fax This Form to ",Grant_Analyst_Fax)</f>
        <v>#REF!</v>
      </c>
      <c r="O62" s="246"/>
      <c r="P62" s="246"/>
    </row>
    <row r="63" spans="1:21" ht="16.5" customHeight="1" thickBot="1" x14ac:dyDescent="0.3">
      <c r="E63" s="112"/>
      <c r="I63" s="109"/>
      <c r="J63" s="109"/>
      <c r="K63" s="109"/>
      <c r="L63" s="109"/>
      <c r="M63" s="115"/>
      <c r="N63" s="247" t="e">
        <f>CONCATENATE("or email to: ",Grant_Analyst_Email)</f>
        <v>#REF!</v>
      </c>
      <c r="O63" s="248"/>
      <c r="P63" s="248"/>
    </row>
    <row r="64" spans="1:21" ht="29.25" customHeight="1" x14ac:dyDescent="0.25">
      <c r="A64" s="161" t="s">
        <v>164</v>
      </c>
      <c r="B64" s="256"/>
      <c r="C64" s="257"/>
      <c r="D64" s="257"/>
      <c r="E64" s="257"/>
      <c r="F64" s="257"/>
      <c r="G64" s="257"/>
      <c r="H64" s="257"/>
      <c r="I64" s="257"/>
      <c r="J64" s="257"/>
      <c r="K64" s="257"/>
      <c r="L64" s="258"/>
      <c r="M64" s="259" t="s">
        <v>14</v>
      </c>
      <c r="N64" s="260"/>
      <c r="O64" s="261" t="e">
        <f>Grant_Analyst</f>
        <v>#REF!</v>
      </c>
      <c r="P64" s="262"/>
    </row>
    <row r="65" spans="1:16" ht="23.25" customHeight="1" x14ac:dyDescent="0.2">
      <c r="A65" s="231"/>
      <c r="B65" s="232"/>
      <c r="C65" s="232"/>
      <c r="D65" s="232"/>
      <c r="E65" s="232"/>
      <c r="F65" s="232"/>
      <c r="G65" s="232"/>
      <c r="H65" s="232"/>
      <c r="I65" s="232"/>
      <c r="J65" s="232"/>
      <c r="K65" s="232"/>
      <c r="L65" s="233"/>
      <c r="M65" s="249" t="s">
        <v>169</v>
      </c>
      <c r="N65" s="250"/>
      <c r="O65" s="145"/>
      <c r="P65" s="175"/>
    </row>
    <row r="66" spans="1:16" ht="23.25" customHeight="1" x14ac:dyDescent="0.2">
      <c r="A66" s="231"/>
      <c r="B66" s="232"/>
      <c r="C66" s="232"/>
      <c r="D66" s="232"/>
      <c r="E66" s="232"/>
      <c r="F66" s="232"/>
      <c r="G66" s="232"/>
      <c r="H66" s="232"/>
      <c r="I66" s="232"/>
      <c r="J66" s="232"/>
      <c r="K66" s="232"/>
      <c r="L66" s="233"/>
      <c r="M66" s="234" t="s">
        <v>168</v>
      </c>
      <c r="N66" s="235"/>
      <c r="O66" s="145"/>
      <c r="P66" s="175"/>
    </row>
    <row r="67" spans="1:16" ht="23.25" customHeight="1" x14ac:dyDescent="0.2">
      <c r="A67" s="231"/>
      <c r="B67" s="232"/>
      <c r="C67" s="232"/>
      <c r="D67" s="232"/>
      <c r="E67" s="232"/>
      <c r="F67" s="232"/>
      <c r="G67" s="232"/>
      <c r="H67" s="232"/>
      <c r="I67" s="232"/>
      <c r="J67" s="232"/>
      <c r="K67" s="232"/>
      <c r="L67" s="233"/>
      <c r="M67" s="234" t="s">
        <v>165</v>
      </c>
      <c r="N67" s="235"/>
      <c r="O67" s="145"/>
      <c r="P67" s="175"/>
    </row>
    <row r="68" spans="1:16" ht="22.5" customHeight="1" x14ac:dyDescent="0.2">
      <c r="A68" s="231"/>
      <c r="B68" s="232"/>
      <c r="C68" s="232"/>
      <c r="D68" s="232"/>
      <c r="E68" s="232"/>
      <c r="F68" s="232"/>
      <c r="G68" s="232"/>
      <c r="H68" s="232"/>
      <c r="I68" s="232"/>
      <c r="J68" s="232"/>
      <c r="K68" s="232"/>
      <c r="L68" s="233"/>
      <c r="M68" s="234" t="s">
        <v>166</v>
      </c>
      <c r="N68" s="235"/>
      <c r="O68" s="243"/>
      <c r="P68" s="244"/>
    </row>
    <row r="69" spans="1:16" ht="21.75" customHeight="1" x14ac:dyDescent="0.2">
      <c r="A69" s="231"/>
      <c r="B69" s="232"/>
      <c r="C69" s="232"/>
      <c r="D69" s="232"/>
      <c r="E69" s="232"/>
      <c r="F69" s="232"/>
      <c r="G69" s="232"/>
      <c r="H69" s="232"/>
      <c r="I69" s="232"/>
      <c r="J69" s="232"/>
      <c r="K69" s="232"/>
      <c r="L69" s="233"/>
      <c r="M69" s="234" t="s">
        <v>167</v>
      </c>
      <c r="N69" s="235"/>
      <c r="O69" s="243"/>
      <c r="P69" s="244"/>
    </row>
    <row r="70" spans="1:16" ht="23.25" customHeight="1" thickBot="1" x14ac:dyDescent="0.25">
      <c r="A70" s="236"/>
      <c r="B70" s="237"/>
      <c r="C70" s="237"/>
      <c r="D70" s="237"/>
      <c r="E70" s="237"/>
      <c r="F70" s="237"/>
      <c r="G70" s="237"/>
      <c r="H70" s="237"/>
      <c r="I70" s="237"/>
      <c r="J70" s="237"/>
      <c r="K70" s="237"/>
      <c r="L70" s="238"/>
      <c r="M70" s="239" t="s">
        <v>15</v>
      </c>
      <c r="N70" s="240"/>
      <c r="O70" s="241"/>
      <c r="P70" s="242"/>
    </row>
    <row r="71" spans="1:16" ht="20.25" customHeight="1" x14ac:dyDescent="0.25"/>
    <row r="72" spans="1:16" ht="15" thickBot="1" x14ac:dyDescent="0.3"/>
    <row r="73" spans="1:16" ht="15" hidden="1" thickBot="1" x14ac:dyDescent="0.3"/>
    <row r="74" spans="1:16" ht="15" hidden="1" thickBot="1" x14ac:dyDescent="0.3"/>
    <row r="75" spans="1:16" ht="15" hidden="1" thickBot="1" x14ac:dyDescent="0.3"/>
    <row r="76" spans="1:16" ht="15" hidden="1" thickBot="1" x14ac:dyDescent="0.3"/>
    <row r="77" spans="1:16" ht="15" hidden="1" thickBot="1" x14ac:dyDescent="0.3"/>
    <row r="78" spans="1:16" ht="15" hidden="1" thickBot="1" x14ac:dyDescent="0.3"/>
    <row r="79" spans="1:16" ht="15" hidden="1" thickBot="1" x14ac:dyDescent="0.3"/>
    <row r="80" spans="1:16" ht="15" hidden="1" thickBot="1" x14ac:dyDescent="0.3"/>
    <row r="81" ht="15" hidden="1" thickBot="1" x14ac:dyDescent="0.3"/>
    <row r="82" ht="15" hidden="1" thickBot="1" x14ac:dyDescent="0.3"/>
    <row r="83" ht="15" hidden="1" thickBot="1" x14ac:dyDescent="0.3"/>
    <row r="84" ht="15" hidden="1" thickBot="1" x14ac:dyDescent="0.3"/>
    <row r="85" ht="15" hidden="1" thickBot="1" x14ac:dyDescent="0.3"/>
    <row r="86" ht="15" hidden="1" thickBot="1" x14ac:dyDescent="0.3"/>
    <row r="87" ht="15" hidden="1" thickBot="1" x14ac:dyDescent="0.3"/>
    <row r="88" ht="15" hidden="1" thickBot="1" x14ac:dyDescent="0.3"/>
    <row r="89" ht="15" hidden="1" thickBot="1" x14ac:dyDescent="0.3"/>
    <row r="90" ht="15" hidden="1" thickBot="1" x14ac:dyDescent="0.3"/>
    <row r="91" ht="15" hidden="1" thickBot="1" x14ac:dyDescent="0.3"/>
    <row r="92" ht="15" hidden="1" thickBot="1" x14ac:dyDescent="0.3"/>
    <row r="93" ht="15" hidden="1" thickBot="1" x14ac:dyDescent="0.3"/>
    <row r="94" ht="15" hidden="1" thickBot="1" x14ac:dyDescent="0.3"/>
    <row r="95" ht="15" hidden="1" thickBot="1" x14ac:dyDescent="0.3"/>
    <row r="96" ht="15" hidden="1" thickBot="1" x14ac:dyDescent="0.3"/>
    <row r="97" spans="1:4" ht="15" hidden="1" thickBot="1" x14ac:dyDescent="0.3"/>
    <row r="98" spans="1:4" ht="15" hidden="1" thickBot="1" x14ac:dyDescent="0.3"/>
    <row r="99" spans="1:4" ht="15" hidden="1" thickBot="1" x14ac:dyDescent="0.3"/>
    <row r="100" spans="1:4" ht="15" hidden="1" thickBot="1" x14ac:dyDescent="0.3"/>
    <row r="101" spans="1:4" ht="15" hidden="1" thickBot="1" x14ac:dyDescent="0.3"/>
    <row r="102" spans="1:4" ht="15" hidden="1" thickBot="1" x14ac:dyDescent="0.3"/>
    <row r="103" spans="1:4" ht="15" hidden="1" thickBot="1" x14ac:dyDescent="0.3"/>
    <row r="104" spans="1:4" ht="15" hidden="1" thickBot="1" x14ac:dyDescent="0.3"/>
    <row r="105" spans="1:4" ht="15" hidden="1" thickBot="1" x14ac:dyDescent="0.3"/>
    <row r="106" spans="1:4" ht="15" hidden="1" thickBot="1" x14ac:dyDescent="0.3"/>
    <row r="107" spans="1:4" ht="15.75" thickBot="1" x14ac:dyDescent="0.3">
      <c r="A107" s="146" t="s">
        <v>236</v>
      </c>
      <c r="B107" s="146" t="s">
        <v>237</v>
      </c>
      <c r="C107" s="146" t="s">
        <v>235</v>
      </c>
      <c r="D107" s="146" t="s">
        <v>238</v>
      </c>
    </row>
    <row r="108" spans="1:4" ht="15" thickBot="1" x14ac:dyDescent="0.3">
      <c r="A108" s="147" t="str">
        <f>'PROPOSED BUDGET'!$A$14</f>
        <v>SALARIES</v>
      </c>
      <c r="B108" s="178">
        <f>SUM(E15:E21)</f>
        <v>0</v>
      </c>
      <c r="C108" s="178">
        <f>SUM(J15:J21)</f>
        <v>0</v>
      </c>
      <c r="D108" s="177">
        <f>SUM(O15:O21)</f>
        <v>0</v>
      </c>
    </row>
    <row r="109" spans="1:4" ht="15" thickBot="1" x14ac:dyDescent="0.3">
      <c r="A109" s="148" t="str">
        <f>'PROPOSED BUDGET'!$A$19</f>
        <v>MANDATED BENEFITS</v>
      </c>
      <c r="B109" s="177">
        <f>SUM(E22:E24)</f>
        <v>0</v>
      </c>
      <c r="C109" s="177">
        <f>SUM(J22:J24)</f>
        <v>0</v>
      </c>
      <c r="D109" s="177">
        <f>SUM(O22:O24)</f>
        <v>0</v>
      </c>
    </row>
    <row r="110" spans="1:4" ht="15" thickBot="1" x14ac:dyDescent="0.3">
      <c r="A110" s="148" t="str">
        <f>'PROPOSED BUDGET'!$A$24</f>
        <v>EMPLOYER BENEFITS</v>
      </c>
      <c r="B110" s="177">
        <f>SUM(E25:E29)</f>
        <v>0</v>
      </c>
      <c r="C110" s="177">
        <f>SUM(J25:J29)</f>
        <v>0</v>
      </c>
      <c r="D110" s="177">
        <f>SUM(O25:O29)</f>
        <v>0</v>
      </c>
    </row>
    <row r="111" spans="1:4" ht="29.25" thickBot="1" x14ac:dyDescent="0.3">
      <c r="A111" s="148" t="str">
        <f>'PROPOSED BUDGET'!$A$31</f>
        <v>MAINTENANCE AND OPERATIONS</v>
      </c>
      <c r="B111" s="177">
        <f>SUM(E30:E42)</f>
        <v>0</v>
      </c>
      <c r="C111" s="177">
        <f>SUM(J30:J42)</f>
        <v>0</v>
      </c>
      <c r="D111" s="177">
        <f>SUM(O30:O42)</f>
        <v>0</v>
      </c>
    </row>
    <row r="112" spans="1:4" ht="29.25" thickBot="1" x14ac:dyDescent="0.3">
      <c r="A112" s="148" t="str">
        <f>'PROPOSED BUDGET'!$A$41</f>
        <v>PROFESSIONAL SERVICES</v>
      </c>
      <c r="B112" s="177">
        <f>SUM(E43:E45)</f>
        <v>0</v>
      </c>
      <c r="C112" s="177">
        <f>SUM(J43:J45)</f>
        <v>0</v>
      </c>
      <c r="D112" s="177">
        <f>SUM(O43:O45)</f>
        <v>0</v>
      </c>
    </row>
    <row r="113" spans="1:4" ht="15" thickBot="1" x14ac:dyDescent="0.3">
      <c r="A113" s="148" t="str">
        <f>'PROPOSED BUDGET'!$A$48</f>
        <v>TRAVEL/ TRAINING</v>
      </c>
      <c r="B113" s="177">
        <f>SUM(E46:E50)</f>
        <v>0</v>
      </c>
      <c r="C113" s="177">
        <f>SUM(J46:J50)</f>
        <v>0</v>
      </c>
      <c r="D113" s="177">
        <f>SUM(O46:O50)</f>
        <v>0</v>
      </c>
    </row>
    <row r="114" spans="1:4" ht="15" thickBot="1" x14ac:dyDescent="0.3">
      <c r="A114" s="148" t="e">
        <f>'PROPOSED BUDGET'!#REF!</f>
        <v>#REF!</v>
      </c>
      <c r="B114" s="177">
        <f>SUM(E51:E55)</f>
        <v>0</v>
      </c>
      <c r="C114" s="177">
        <f>SUM(J51:J55)</f>
        <v>0</v>
      </c>
      <c r="D114" s="177">
        <f>SUM(O51:O55)</f>
        <v>0</v>
      </c>
    </row>
    <row r="115" spans="1:4" ht="15" thickBot="1" x14ac:dyDescent="0.3">
      <c r="A115" s="149" t="e">
        <f>'PROPOSED BUDGET'!#REF!</f>
        <v>#REF!</v>
      </c>
      <c r="B115" s="179">
        <f>SUM(E56:E59)</f>
        <v>0</v>
      </c>
      <c r="C115" s="179">
        <f>SUM(J56:J59)</f>
        <v>0</v>
      </c>
      <c r="D115" s="179">
        <f>SUM(O56:O59)</f>
        <v>0</v>
      </c>
    </row>
    <row r="116" spans="1:4" ht="15.75" thickBot="1" x14ac:dyDescent="0.3">
      <c r="A116" s="150" t="s">
        <v>239</v>
      </c>
      <c r="B116" s="151">
        <f>SUM(B108:B115)</f>
        <v>0</v>
      </c>
      <c r="C116" s="151">
        <f>SUM(C108:C115)</f>
        <v>0</v>
      </c>
      <c r="D116" s="151">
        <f>SUM(D108:D115)</f>
        <v>0</v>
      </c>
    </row>
    <row r="131" ht="21" customHeight="1" x14ac:dyDescent="0.25"/>
  </sheetData>
  <sheetProtection algorithmName="SHA-512" hashValue="Z2heq1zazdvuJNCq3Nnuv2r2AiZFxKlQV2pll10RS0g8vVpS0qyFCMP0m589rdlydmEgxONQs6BkhhCeS6CMWA==" saltValue="lDxk1LeOMqS+HL7TgavNMQ==" spinCount="100000" sheet="1" objects="1" scenarios="1" formatColumns="0" formatRows="0" selectLockedCells="1"/>
  <mergeCells count="68">
    <mergeCell ref="A2:B2"/>
    <mergeCell ref="F2:G2"/>
    <mergeCell ref="I2:K2"/>
    <mergeCell ref="M2:P2"/>
    <mergeCell ref="F4:G4"/>
    <mergeCell ref="I4:K4"/>
    <mergeCell ref="M4:P4"/>
    <mergeCell ref="F1:G1"/>
    <mergeCell ref="I1:K1"/>
    <mergeCell ref="M1:P1"/>
    <mergeCell ref="C3:D3"/>
    <mergeCell ref="F3:G3"/>
    <mergeCell ref="I3:K3"/>
    <mergeCell ref="M3:P3"/>
    <mergeCell ref="S3:T3"/>
    <mergeCell ref="C5:D5"/>
    <mergeCell ref="F5:G5"/>
    <mergeCell ref="I5:K5"/>
    <mergeCell ref="M5:P5"/>
    <mergeCell ref="C6:D6"/>
    <mergeCell ref="F6:G6"/>
    <mergeCell ref="I6:K6"/>
    <mergeCell ref="M6:P6"/>
    <mergeCell ref="C7:D7"/>
    <mergeCell ref="F7:G7"/>
    <mergeCell ref="I7:K7"/>
    <mergeCell ref="M7:P7"/>
    <mergeCell ref="C8:D8"/>
    <mergeCell ref="F8:G8"/>
    <mergeCell ref="I8:K8"/>
    <mergeCell ref="M8:P8"/>
    <mergeCell ref="C9:D9"/>
    <mergeCell ref="F9:G9"/>
    <mergeCell ref="I9:K9"/>
    <mergeCell ref="M9:P9"/>
    <mergeCell ref="C10:D10"/>
    <mergeCell ref="F10:G10"/>
    <mergeCell ref="I10:K10"/>
    <mergeCell ref="M10:P10"/>
    <mergeCell ref="B64:L64"/>
    <mergeCell ref="M64:N64"/>
    <mergeCell ref="O64:P64"/>
    <mergeCell ref="A12:B12"/>
    <mergeCell ref="D12:K12"/>
    <mergeCell ref="M12:O12"/>
    <mergeCell ref="B13:F13"/>
    <mergeCell ref="G13:K13"/>
    <mergeCell ref="L13:P13"/>
    <mergeCell ref="A61:C61"/>
    <mergeCell ref="D61:L61"/>
    <mergeCell ref="N61:P61"/>
    <mergeCell ref="N62:P62"/>
    <mergeCell ref="N63:P63"/>
    <mergeCell ref="A65:L65"/>
    <mergeCell ref="M65:N65"/>
    <mergeCell ref="A66:L66"/>
    <mergeCell ref="M66:N66"/>
    <mergeCell ref="A67:L67"/>
    <mergeCell ref="M67:N67"/>
    <mergeCell ref="A70:L70"/>
    <mergeCell ref="M70:N70"/>
    <mergeCell ref="O70:P70"/>
    <mergeCell ref="A68:L68"/>
    <mergeCell ref="M68:N68"/>
    <mergeCell ref="O68:P68"/>
    <mergeCell ref="A69:L69"/>
    <mergeCell ref="M69:N69"/>
    <mergeCell ref="O69:P69"/>
  </mergeCells>
  <conditionalFormatting sqref="A2:B2 F4:G4">
    <cfRule type="expression" dxfId="11" priority="3">
      <formula>DUNS___Expiration&lt;(NOW()+30)</formula>
    </cfRule>
  </conditionalFormatting>
  <conditionalFormatting sqref="F15:F59 K15:K59 P15:P59">
    <cfRule type="cellIs" dxfId="10" priority="1" operator="lessThan">
      <formula>0.001</formula>
    </cfRule>
  </conditionalFormatting>
  <conditionalFormatting sqref="F16">
    <cfRule type="expression" dxfId="9" priority="2">
      <formula>$D$16&gt;$F$16</formula>
    </cfRule>
  </conditionalFormatting>
  <dataValidations count="2">
    <dataValidation type="decimal" operator="lessThanOrEqual" allowBlank="1" showInputMessage="1" showErrorMessage="1" error="THE EXPENSE CLAIM THAT YOU ENTERED CANNOT EXCEED THE REMAINING BUDGETED AMOUNT FOR ANY LINE ITEM" sqref="D16:D59 I16:I59 N16:N59" xr:uid="{00000000-0002-0000-0200-000000000000}">
      <formula1>F16</formula1>
    </dataValidation>
    <dataValidation type="decimal" operator="lessThanOrEqual" allowBlank="1" showErrorMessage="1" error="THE EXPENSE CLAIM THAT YOU ENTERED CANNOT EXCEED THE REMAINING BUDGETED AMOUNT FOR ANY LINE ITEM" promptTitle="BUDGET" sqref="D15 I15 N15" xr:uid="{00000000-0002-0000-0200-000001000000}">
      <formula1>F15</formula1>
    </dataValidation>
  </dataValidations>
  <hyperlinks>
    <hyperlink ref="B1" location="'TABLE OF CONTENTS'!A1" display="'TABLE OF CONTENTS'!A1" xr:uid="{00000000-0004-0000-0200-000000000000}"/>
    <hyperlink ref="A1" location="'TABLE OF CONTENTS'!A1" display="AGENCY NAME: " xr:uid="{00000000-0004-0000-0200-000001000000}"/>
  </hyperlinks>
  <printOptions horizontalCentered="1"/>
  <pageMargins left="0.25" right="0.25" top="1.3" bottom="0.75" header="0.3" footer="0.3"/>
  <pageSetup scale="44" fitToHeight="2" orientation="landscape" r:id="rId1"/>
  <headerFooter>
    <oddHeader>&amp;L&amp;G&amp;C&amp;"Arial,Bold"DEPARTMENT OF FINANCE AND ADMINISTRATION&amp;"-,Regular"
&amp;"Arial,Italic"&amp;10OFFICE OF INTERGOVERNMENTAL SERVICES&amp;"-,Regular"&amp;11
&amp;"Arial,Bold"&amp;U&amp;A&amp;RPAGE &amp;P OF &amp;N</oddHeader>
    <oddFooter>&amp;L&amp;Z&amp;F : &amp;A&amp;R&amp;D &amp;T</oddFooter>
  </headerFooter>
  <rowBreaks count="1" manualBreakCount="1">
    <brk id="61" max="15"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4">
    <tabColor theme="9"/>
  </sheetPr>
  <dimension ref="A1:AN93"/>
  <sheetViews>
    <sheetView workbookViewId="0">
      <selection activeCell="AM4" activeCellId="14" sqref="AI36:AJ36 AI33:AJ34 AK33:AL34 AH29:AK30 AH26:AK27 AI23:AK24 AI21 AI17:AI18 AH15:AL15 AH13:AJ13 AH11:AN11 AH7:AK7 AH9:AK9 AH4:AI4 AM4:AN4"/>
    </sheetView>
  </sheetViews>
  <sheetFormatPr defaultColWidth="9.140625" defaultRowHeight="15" x14ac:dyDescent="0.25"/>
  <cols>
    <col min="3" max="3" width="7.5703125" customWidth="1"/>
    <col min="4" max="4" width="12" customWidth="1"/>
    <col min="5" max="5" width="11.5703125" customWidth="1"/>
    <col min="6" max="6" width="9.5703125" customWidth="1"/>
    <col min="7" max="7" width="11.85546875" customWidth="1"/>
    <col min="8" max="8" width="11.42578125" customWidth="1"/>
    <col min="14" max="14" width="10.7109375" customWidth="1"/>
    <col min="15" max="15" width="11.7109375" customWidth="1"/>
    <col min="16" max="16" width="9.5703125" customWidth="1"/>
    <col min="17" max="17" width="12.140625" customWidth="1"/>
    <col min="18" max="18" width="10.5703125" customWidth="1"/>
    <col min="19" max="19" width="8.28515625" customWidth="1"/>
    <col min="20" max="20" width="10.42578125" customWidth="1"/>
    <col min="24" max="24" width="10.7109375" customWidth="1"/>
    <col min="25" max="25" width="11.140625" customWidth="1"/>
    <col min="26" max="26" width="9.85546875" customWidth="1"/>
    <col min="27" max="27" width="11.5703125" customWidth="1"/>
    <col min="28" max="28" width="10.5703125" customWidth="1"/>
    <col min="29" max="29" width="8.7109375" customWidth="1"/>
    <col min="30" max="30" width="9.85546875" customWidth="1"/>
    <col min="34" max="35" width="11" customWidth="1"/>
    <col min="36" max="36" width="9.5703125" customWidth="1"/>
    <col min="37" max="37" width="11.42578125" customWidth="1"/>
    <col min="38" max="38" width="10.5703125" customWidth="1"/>
  </cols>
  <sheetData>
    <row r="1" spans="1:40" ht="21.75" customHeight="1" x14ac:dyDescent="0.25">
      <c r="A1" s="299" t="s">
        <v>129</v>
      </c>
      <c r="B1" s="300"/>
      <c r="C1" s="301"/>
      <c r="D1" s="290" t="s">
        <v>221</v>
      </c>
      <c r="E1" s="291"/>
      <c r="F1" s="291"/>
      <c r="G1" s="293"/>
      <c r="H1" s="25"/>
      <c r="I1" s="25"/>
      <c r="J1" s="25"/>
      <c r="K1" s="299" t="s">
        <v>129</v>
      </c>
      <c r="L1" s="300"/>
      <c r="M1" s="301"/>
      <c r="N1" s="290" t="s">
        <v>222</v>
      </c>
      <c r="O1" s="292"/>
      <c r="P1" s="291"/>
      <c r="Q1" s="293"/>
      <c r="R1" s="25"/>
      <c r="S1" s="25"/>
      <c r="T1" s="25"/>
      <c r="U1" s="299" t="s">
        <v>129</v>
      </c>
      <c r="V1" s="300"/>
      <c r="W1" s="301"/>
      <c r="X1" s="290" t="s">
        <v>223</v>
      </c>
      <c r="Y1" s="291"/>
      <c r="Z1" s="292"/>
      <c r="AA1" s="293"/>
      <c r="AB1" s="25"/>
      <c r="AC1" s="25"/>
      <c r="AD1" s="25"/>
      <c r="AE1" s="299" t="s">
        <v>129</v>
      </c>
      <c r="AF1" s="300"/>
      <c r="AG1" s="301"/>
      <c r="AH1" s="290" t="s">
        <v>224</v>
      </c>
      <c r="AI1" s="291"/>
      <c r="AJ1" s="291"/>
      <c r="AK1" s="381"/>
      <c r="AL1" s="25"/>
      <c r="AM1" s="25"/>
      <c r="AN1" s="25"/>
    </row>
    <row r="2" spans="1:40" ht="19.5" customHeight="1" x14ac:dyDescent="0.25">
      <c r="A2" s="302"/>
      <c r="B2" s="303"/>
      <c r="C2" s="304"/>
      <c r="D2" s="294" t="s">
        <v>215</v>
      </c>
      <c r="E2" s="295"/>
      <c r="F2" s="295"/>
      <c r="G2" s="296"/>
      <c r="H2" s="23"/>
      <c r="I2" s="24"/>
      <c r="J2" s="24"/>
      <c r="K2" s="302"/>
      <c r="L2" s="303"/>
      <c r="M2" s="304"/>
      <c r="N2" s="294" t="s">
        <v>214</v>
      </c>
      <c r="O2" s="295"/>
      <c r="P2" s="295"/>
      <c r="Q2" s="296"/>
      <c r="R2" s="23"/>
      <c r="S2" s="24"/>
      <c r="T2" s="24"/>
      <c r="U2" s="302"/>
      <c r="V2" s="303"/>
      <c r="W2" s="304"/>
      <c r="X2" s="294" t="s">
        <v>213</v>
      </c>
      <c r="Y2" s="295"/>
      <c r="Z2" s="295"/>
      <c r="AA2" s="296"/>
      <c r="AB2" s="23"/>
      <c r="AC2" s="24"/>
      <c r="AD2" s="24"/>
      <c r="AE2" s="302"/>
      <c r="AF2" s="303"/>
      <c r="AG2" s="304"/>
      <c r="AH2" s="294" t="s">
        <v>212</v>
      </c>
      <c r="AI2" s="295"/>
      <c r="AJ2" s="295"/>
      <c r="AK2" s="296"/>
      <c r="AL2" s="23"/>
      <c r="AM2" s="24"/>
      <c r="AN2" s="24"/>
    </row>
    <row r="3" spans="1:40" ht="33.75" customHeight="1" x14ac:dyDescent="0.25">
      <c r="A3" s="305" t="s">
        <v>132</v>
      </c>
      <c r="B3" s="306"/>
      <c r="C3" s="307"/>
      <c r="D3" s="308" t="e">
        <f>#REF!</f>
        <v>#REF!</v>
      </c>
      <c r="E3" s="309"/>
      <c r="F3" s="310"/>
      <c r="G3" s="312" t="s">
        <v>81</v>
      </c>
      <c r="H3" s="307"/>
      <c r="I3" s="322" t="e">
        <f>#REF!</f>
        <v>#REF!</v>
      </c>
      <c r="J3" s="323"/>
      <c r="K3" s="305" t="s">
        <v>132</v>
      </c>
      <c r="L3" s="306"/>
      <c r="M3" s="307"/>
      <c r="N3" s="308" t="e">
        <f>#REF!</f>
        <v>#REF!</v>
      </c>
      <c r="O3" s="309"/>
      <c r="P3" s="310"/>
      <c r="Q3" s="312" t="s">
        <v>81</v>
      </c>
      <c r="R3" s="307"/>
      <c r="S3" s="322" t="e">
        <f>#REF!</f>
        <v>#REF!</v>
      </c>
      <c r="T3" s="323"/>
      <c r="U3" s="305" t="s">
        <v>132</v>
      </c>
      <c r="V3" s="306"/>
      <c r="W3" s="307"/>
      <c r="X3" s="308" t="e">
        <f>#REF!</f>
        <v>#REF!</v>
      </c>
      <c r="Y3" s="309"/>
      <c r="Z3" s="310"/>
      <c r="AA3" s="312" t="s">
        <v>81</v>
      </c>
      <c r="AB3" s="307"/>
      <c r="AC3" s="322" t="e">
        <f>#REF!</f>
        <v>#REF!</v>
      </c>
      <c r="AD3" s="323"/>
      <c r="AE3" s="305" t="s">
        <v>132</v>
      </c>
      <c r="AF3" s="306"/>
      <c r="AG3" s="307"/>
      <c r="AH3" s="308" t="e">
        <f>#REF!</f>
        <v>#REF!</v>
      </c>
      <c r="AI3" s="309"/>
      <c r="AJ3" s="310"/>
      <c r="AK3" s="312" t="s">
        <v>81</v>
      </c>
      <c r="AL3" s="307"/>
      <c r="AM3" s="322" t="e">
        <f>#REF!</f>
        <v>#REF!</v>
      </c>
      <c r="AN3" s="382"/>
    </row>
    <row r="4" spans="1:40" ht="46.5" customHeight="1" x14ac:dyDescent="0.25">
      <c r="A4" s="313" t="s">
        <v>82</v>
      </c>
      <c r="B4" s="314"/>
      <c r="C4" s="315"/>
      <c r="D4" s="316">
        <v>0</v>
      </c>
      <c r="E4" s="317"/>
      <c r="F4" s="318" t="s">
        <v>133</v>
      </c>
      <c r="G4" s="314"/>
      <c r="H4" s="315"/>
      <c r="I4" s="324">
        <v>0</v>
      </c>
      <c r="J4" s="325"/>
      <c r="K4" s="313" t="s">
        <v>82</v>
      </c>
      <c r="L4" s="314"/>
      <c r="M4" s="315"/>
      <c r="N4" s="316">
        <v>0</v>
      </c>
      <c r="O4" s="317"/>
      <c r="P4" s="318" t="s">
        <v>133</v>
      </c>
      <c r="Q4" s="314"/>
      <c r="R4" s="315"/>
      <c r="S4" s="324">
        <v>0</v>
      </c>
      <c r="T4" s="325"/>
      <c r="U4" s="313" t="s">
        <v>82</v>
      </c>
      <c r="V4" s="314"/>
      <c r="W4" s="315"/>
      <c r="X4" s="316">
        <v>0</v>
      </c>
      <c r="Y4" s="317"/>
      <c r="Z4" s="318" t="s">
        <v>133</v>
      </c>
      <c r="AA4" s="314"/>
      <c r="AB4" s="315"/>
      <c r="AC4" s="324">
        <v>0</v>
      </c>
      <c r="AD4" s="325"/>
      <c r="AE4" s="313" t="s">
        <v>82</v>
      </c>
      <c r="AF4" s="314"/>
      <c r="AG4" s="315"/>
      <c r="AH4" s="316">
        <v>0</v>
      </c>
      <c r="AI4" s="317"/>
      <c r="AJ4" s="318" t="s">
        <v>133</v>
      </c>
      <c r="AK4" s="314"/>
      <c r="AL4" s="315"/>
      <c r="AM4" s="324">
        <v>0</v>
      </c>
      <c r="AN4" s="383"/>
    </row>
    <row r="5" spans="1:40" ht="45" customHeight="1" x14ac:dyDescent="0.25">
      <c r="A5" s="319" t="s">
        <v>216</v>
      </c>
      <c r="B5" s="320"/>
      <c r="C5" s="320"/>
      <c r="D5" s="320"/>
      <c r="E5" s="320"/>
      <c r="F5" s="320"/>
      <c r="G5" s="320"/>
      <c r="H5" s="320"/>
      <c r="I5" s="320"/>
      <c r="J5" s="321"/>
      <c r="K5" s="319" t="s">
        <v>216</v>
      </c>
      <c r="L5" s="320"/>
      <c r="M5" s="320"/>
      <c r="N5" s="320"/>
      <c r="O5" s="320"/>
      <c r="P5" s="320"/>
      <c r="Q5" s="320"/>
      <c r="R5" s="320"/>
      <c r="S5" s="320"/>
      <c r="T5" s="321"/>
      <c r="U5" s="319" t="s">
        <v>216</v>
      </c>
      <c r="V5" s="320"/>
      <c r="W5" s="320"/>
      <c r="X5" s="320"/>
      <c r="Y5" s="320"/>
      <c r="Z5" s="320"/>
      <c r="AA5" s="320"/>
      <c r="AB5" s="320"/>
      <c r="AC5" s="320"/>
      <c r="AD5" s="321"/>
      <c r="AE5" s="319" t="s">
        <v>216</v>
      </c>
      <c r="AF5" s="320"/>
      <c r="AG5" s="320"/>
      <c r="AH5" s="320"/>
      <c r="AI5" s="320"/>
      <c r="AJ5" s="320"/>
      <c r="AK5" s="320"/>
      <c r="AL5" s="320"/>
      <c r="AM5" s="320"/>
      <c r="AN5" s="321"/>
    </row>
    <row r="6" spans="1:40" ht="25.5" customHeight="1" x14ac:dyDescent="0.25">
      <c r="A6" s="326" t="s">
        <v>83</v>
      </c>
      <c r="B6" s="326"/>
      <c r="C6" s="326"/>
      <c r="D6" s="9" t="s">
        <v>85</v>
      </c>
      <c r="E6" s="9" t="s">
        <v>86</v>
      </c>
      <c r="F6" s="9" t="s">
        <v>87</v>
      </c>
      <c r="G6" s="9" t="s">
        <v>88</v>
      </c>
      <c r="H6" s="4"/>
      <c r="I6" s="4"/>
      <c r="J6" s="10"/>
      <c r="K6" s="326" t="s">
        <v>83</v>
      </c>
      <c r="L6" s="326"/>
      <c r="M6" s="326"/>
      <c r="N6" s="9" t="s">
        <v>85</v>
      </c>
      <c r="O6" s="9" t="s">
        <v>86</v>
      </c>
      <c r="P6" s="9" t="s">
        <v>87</v>
      </c>
      <c r="Q6" s="9" t="s">
        <v>88</v>
      </c>
      <c r="R6" s="4"/>
      <c r="S6" s="4"/>
      <c r="T6" s="10"/>
      <c r="U6" s="326" t="s">
        <v>83</v>
      </c>
      <c r="V6" s="326"/>
      <c r="W6" s="326"/>
      <c r="X6" s="9" t="s">
        <v>85</v>
      </c>
      <c r="Y6" s="9" t="s">
        <v>86</v>
      </c>
      <c r="Z6" s="9" t="s">
        <v>87</v>
      </c>
      <c r="AA6" s="9" t="s">
        <v>88</v>
      </c>
      <c r="AB6" s="4"/>
      <c r="AC6" s="4"/>
      <c r="AD6" s="10"/>
      <c r="AE6" s="326" t="s">
        <v>83</v>
      </c>
      <c r="AF6" s="326"/>
      <c r="AG6" s="326"/>
      <c r="AH6" s="9" t="s">
        <v>85</v>
      </c>
      <c r="AI6" s="9" t="s">
        <v>86</v>
      </c>
      <c r="AJ6" s="9" t="s">
        <v>87</v>
      </c>
      <c r="AK6" s="9" t="s">
        <v>88</v>
      </c>
      <c r="AL6" s="4"/>
      <c r="AM6" s="4"/>
      <c r="AN6" s="10"/>
    </row>
    <row r="7" spans="1:40" ht="35.25" customHeight="1" x14ac:dyDescent="0.25">
      <c r="A7" s="311" t="s">
        <v>84</v>
      </c>
      <c r="B7" s="311"/>
      <c r="C7" s="311"/>
      <c r="D7" s="96">
        <v>0</v>
      </c>
      <c r="E7" s="96">
        <v>0</v>
      </c>
      <c r="F7" s="96">
        <v>0</v>
      </c>
      <c r="G7" s="96">
        <v>0</v>
      </c>
      <c r="H7" s="13"/>
      <c r="I7" s="13"/>
      <c r="J7" s="10"/>
      <c r="K7" s="311" t="s">
        <v>84</v>
      </c>
      <c r="L7" s="311"/>
      <c r="M7" s="311"/>
      <c r="N7" s="100">
        <v>0</v>
      </c>
      <c r="O7" s="96">
        <v>0</v>
      </c>
      <c r="P7" s="96">
        <v>0</v>
      </c>
      <c r="Q7" s="96">
        <v>0</v>
      </c>
      <c r="R7" s="13"/>
      <c r="S7" s="13"/>
      <c r="T7" s="10"/>
      <c r="U7" s="311" t="s">
        <v>84</v>
      </c>
      <c r="V7" s="311"/>
      <c r="W7" s="311"/>
      <c r="X7" s="96">
        <v>0</v>
      </c>
      <c r="Y7" s="96">
        <v>0</v>
      </c>
      <c r="Z7" s="96">
        <v>0</v>
      </c>
      <c r="AA7" s="96">
        <v>0</v>
      </c>
      <c r="AB7" s="13"/>
      <c r="AC7" s="13"/>
      <c r="AD7" s="10"/>
      <c r="AE7" s="311" t="s">
        <v>84</v>
      </c>
      <c r="AF7" s="311"/>
      <c r="AG7" s="311"/>
      <c r="AH7" s="96">
        <v>0</v>
      </c>
      <c r="AI7" s="96">
        <v>0</v>
      </c>
      <c r="AJ7" s="96">
        <v>0</v>
      </c>
      <c r="AK7" s="96">
        <v>0</v>
      </c>
      <c r="AL7" s="13"/>
      <c r="AM7" s="13"/>
      <c r="AN7" s="10"/>
    </row>
    <row r="8" spans="1:40" ht="30" customHeight="1" x14ac:dyDescent="0.25">
      <c r="A8" s="326" t="s">
        <v>89</v>
      </c>
      <c r="B8" s="326"/>
      <c r="C8" s="326"/>
      <c r="D8" s="9" t="s">
        <v>85</v>
      </c>
      <c r="E8" s="9" t="s">
        <v>86</v>
      </c>
      <c r="F8" s="9" t="s">
        <v>87</v>
      </c>
      <c r="G8" s="9" t="s">
        <v>88</v>
      </c>
      <c r="H8" s="4"/>
      <c r="I8" s="4"/>
      <c r="J8" s="10"/>
      <c r="K8" s="326" t="s">
        <v>89</v>
      </c>
      <c r="L8" s="326"/>
      <c r="M8" s="326"/>
      <c r="N8" s="9" t="s">
        <v>85</v>
      </c>
      <c r="O8" s="9" t="s">
        <v>86</v>
      </c>
      <c r="P8" s="9" t="s">
        <v>87</v>
      </c>
      <c r="Q8" s="9" t="s">
        <v>88</v>
      </c>
      <c r="R8" s="4"/>
      <c r="S8" s="4"/>
      <c r="T8" s="10"/>
      <c r="U8" s="326" t="s">
        <v>89</v>
      </c>
      <c r="V8" s="326"/>
      <c r="W8" s="326"/>
      <c r="X8" s="9" t="s">
        <v>85</v>
      </c>
      <c r="Y8" s="9" t="s">
        <v>86</v>
      </c>
      <c r="Z8" s="9" t="s">
        <v>87</v>
      </c>
      <c r="AA8" s="9" t="s">
        <v>88</v>
      </c>
      <c r="AB8" s="4"/>
      <c r="AC8" s="4"/>
      <c r="AD8" s="10"/>
      <c r="AE8" s="326" t="s">
        <v>89</v>
      </c>
      <c r="AF8" s="326"/>
      <c r="AG8" s="326"/>
      <c r="AH8" s="9" t="s">
        <v>85</v>
      </c>
      <c r="AI8" s="9" t="s">
        <v>86</v>
      </c>
      <c r="AJ8" s="9" t="s">
        <v>87</v>
      </c>
      <c r="AK8" s="9" t="s">
        <v>88</v>
      </c>
      <c r="AL8" s="4"/>
      <c r="AM8" s="4"/>
      <c r="AN8" s="10"/>
    </row>
    <row r="9" spans="1:40" ht="39" customHeight="1" x14ac:dyDescent="0.25">
      <c r="A9" s="311" t="s">
        <v>84</v>
      </c>
      <c r="B9" s="311"/>
      <c r="C9" s="311"/>
      <c r="D9" s="96">
        <v>0</v>
      </c>
      <c r="E9" s="96">
        <v>0</v>
      </c>
      <c r="F9" s="96">
        <v>0</v>
      </c>
      <c r="G9" s="96">
        <v>0</v>
      </c>
      <c r="H9" s="13"/>
      <c r="I9" s="13"/>
      <c r="J9" s="10"/>
      <c r="K9" s="311" t="s">
        <v>84</v>
      </c>
      <c r="L9" s="311"/>
      <c r="M9" s="311"/>
      <c r="N9" s="96">
        <v>0</v>
      </c>
      <c r="O9" s="96">
        <v>0</v>
      </c>
      <c r="P9" s="96">
        <v>0</v>
      </c>
      <c r="Q9" s="96">
        <v>0</v>
      </c>
      <c r="R9" s="13"/>
      <c r="S9" s="13"/>
      <c r="T9" s="10"/>
      <c r="U9" s="311" t="s">
        <v>84</v>
      </c>
      <c r="V9" s="311"/>
      <c r="W9" s="311"/>
      <c r="X9" s="96">
        <v>0</v>
      </c>
      <c r="Y9" s="96">
        <v>0</v>
      </c>
      <c r="Z9" s="96">
        <v>0</v>
      </c>
      <c r="AA9" s="96">
        <v>0</v>
      </c>
      <c r="AB9" s="13"/>
      <c r="AC9" s="13"/>
      <c r="AD9" s="10"/>
      <c r="AE9" s="311" t="s">
        <v>84</v>
      </c>
      <c r="AF9" s="311"/>
      <c r="AG9" s="311"/>
      <c r="AH9" s="96">
        <v>0</v>
      </c>
      <c r="AI9" s="96">
        <v>0</v>
      </c>
      <c r="AJ9" s="96">
        <v>0</v>
      </c>
      <c r="AK9" s="96">
        <v>0</v>
      </c>
      <c r="AL9" s="13"/>
      <c r="AM9" s="13"/>
      <c r="AN9" s="10"/>
    </row>
    <row r="10" spans="1:40" ht="65.25" customHeight="1" x14ac:dyDescent="0.25">
      <c r="A10" s="297" t="s">
        <v>90</v>
      </c>
      <c r="B10" s="297"/>
      <c r="C10" s="297"/>
      <c r="D10" s="9" t="s">
        <v>31</v>
      </c>
      <c r="E10" s="9" t="s">
        <v>91</v>
      </c>
      <c r="F10" s="9" t="s">
        <v>92</v>
      </c>
      <c r="G10" s="14" t="s">
        <v>30</v>
      </c>
      <c r="H10" s="9" t="s">
        <v>93</v>
      </c>
      <c r="I10" s="9" t="s">
        <v>94</v>
      </c>
      <c r="J10" s="9" t="s">
        <v>131</v>
      </c>
      <c r="K10" s="297" t="s">
        <v>90</v>
      </c>
      <c r="L10" s="297"/>
      <c r="M10" s="297"/>
      <c r="N10" s="9" t="s">
        <v>31</v>
      </c>
      <c r="O10" s="9" t="s">
        <v>91</v>
      </c>
      <c r="P10" s="9" t="s">
        <v>92</v>
      </c>
      <c r="Q10" s="14" t="s">
        <v>30</v>
      </c>
      <c r="R10" s="9" t="s">
        <v>93</v>
      </c>
      <c r="S10" s="9" t="s">
        <v>94</v>
      </c>
      <c r="T10" s="9" t="s">
        <v>131</v>
      </c>
      <c r="U10" s="297" t="s">
        <v>90</v>
      </c>
      <c r="V10" s="297"/>
      <c r="W10" s="297"/>
      <c r="X10" s="9" t="s">
        <v>31</v>
      </c>
      <c r="Y10" s="9" t="s">
        <v>91</v>
      </c>
      <c r="Z10" s="9" t="s">
        <v>92</v>
      </c>
      <c r="AA10" s="14" t="s">
        <v>30</v>
      </c>
      <c r="AB10" s="9" t="s">
        <v>93</v>
      </c>
      <c r="AC10" s="9" t="s">
        <v>94</v>
      </c>
      <c r="AD10" s="9" t="s">
        <v>131</v>
      </c>
      <c r="AE10" s="297" t="s">
        <v>90</v>
      </c>
      <c r="AF10" s="297"/>
      <c r="AG10" s="297"/>
      <c r="AH10" s="9" t="s">
        <v>31</v>
      </c>
      <c r="AI10" s="9" t="s">
        <v>91</v>
      </c>
      <c r="AJ10" s="9" t="s">
        <v>92</v>
      </c>
      <c r="AK10" s="14" t="s">
        <v>30</v>
      </c>
      <c r="AL10" s="9" t="s">
        <v>93</v>
      </c>
      <c r="AM10" s="9" t="s">
        <v>94</v>
      </c>
      <c r="AN10" s="9" t="s">
        <v>131</v>
      </c>
    </row>
    <row r="11" spans="1:40" ht="29.25" customHeight="1" x14ac:dyDescent="0.25">
      <c r="A11" s="297"/>
      <c r="B11" s="297"/>
      <c r="C11" s="297"/>
      <c r="D11" s="96">
        <v>0</v>
      </c>
      <c r="E11" s="96">
        <v>0</v>
      </c>
      <c r="F11" s="96">
        <v>0</v>
      </c>
      <c r="G11" s="96">
        <v>0</v>
      </c>
      <c r="H11" s="96">
        <v>0</v>
      </c>
      <c r="I11" s="96">
        <v>0</v>
      </c>
      <c r="J11" s="96">
        <v>0</v>
      </c>
      <c r="K11" s="297"/>
      <c r="L11" s="297"/>
      <c r="M11" s="297"/>
      <c r="N11" s="96">
        <v>0</v>
      </c>
      <c r="O11" s="96">
        <v>0</v>
      </c>
      <c r="P11" s="96">
        <v>0</v>
      </c>
      <c r="Q11" s="96">
        <v>0</v>
      </c>
      <c r="R11" s="96">
        <v>0</v>
      </c>
      <c r="S11" s="96">
        <v>0</v>
      </c>
      <c r="T11" s="96">
        <v>0</v>
      </c>
      <c r="U11" s="297"/>
      <c r="V11" s="297"/>
      <c r="W11" s="297"/>
      <c r="X11" s="96">
        <v>0</v>
      </c>
      <c r="Y11" s="96">
        <v>0</v>
      </c>
      <c r="Z11" s="96">
        <v>0</v>
      </c>
      <c r="AA11" s="96">
        <v>0</v>
      </c>
      <c r="AB11" s="96">
        <v>0</v>
      </c>
      <c r="AC11" s="96">
        <v>0</v>
      </c>
      <c r="AD11" s="96">
        <v>0</v>
      </c>
      <c r="AE11" s="297"/>
      <c r="AF11" s="297"/>
      <c r="AG11" s="297"/>
      <c r="AH11" s="96">
        <v>0</v>
      </c>
      <c r="AI11" s="96">
        <v>0</v>
      </c>
      <c r="AJ11" s="96">
        <v>0</v>
      </c>
      <c r="AK11" s="96">
        <v>0</v>
      </c>
      <c r="AL11" s="96">
        <v>0</v>
      </c>
      <c r="AM11" s="96">
        <v>0</v>
      </c>
      <c r="AN11" s="96">
        <v>0</v>
      </c>
    </row>
    <row r="12" spans="1:40" ht="25.5" customHeight="1" x14ac:dyDescent="0.25">
      <c r="A12" s="297" t="s">
        <v>22</v>
      </c>
      <c r="B12" s="297"/>
      <c r="C12" s="297"/>
      <c r="D12" s="9" t="s">
        <v>20</v>
      </c>
      <c r="E12" s="9" t="s">
        <v>21</v>
      </c>
      <c r="F12" s="9" t="s">
        <v>19</v>
      </c>
      <c r="G12" s="5"/>
      <c r="H12" s="5"/>
      <c r="I12" s="5"/>
      <c r="J12" s="10"/>
      <c r="K12" s="297" t="s">
        <v>22</v>
      </c>
      <c r="L12" s="297"/>
      <c r="M12" s="297"/>
      <c r="N12" s="9" t="s">
        <v>20</v>
      </c>
      <c r="O12" s="9" t="s">
        <v>21</v>
      </c>
      <c r="P12" s="9" t="s">
        <v>19</v>
      </c>
      <c r="Q12" s="5"/>
      <c r="R12" s="5"/>
      <c r="S12" s="5"/>
      <c r="T12" s="10"/>
      <c r="U12" s="297" t="s">
        <v>22</v>
      </c>
      <c r="V12" s="297"/>
      <c r="W12" s="297"/>
      <c r="X12" s="9" t="s">
        <v>20</v>
      </c>
      <c r="Y12" s="9" t="s">
        <v>21</v>
      </c>
      <c r="Z12" s="9" t="s">
        <v>19</v>
      </c>
      <c r="AA12" s="5"/>
      <c r="AB12" s="5"/>
      <c r="AC12" s="5"/>
      <c r="AD12" s="10"/>
      <c r="AE12" s="297" t="s">
        <v>22</v>
      </c>
      <c r="AF12" s="297"/>
      <c r="AG12" s="297"/>
      <c r="AH12" s="9" t="s">
        <v>20</v>
      </c>
      <c r="AI12" s="9" t="s">
        <v>21</v>
      </c>
      <c r="AJ12" s="9" t="s">
        <v>19</v>
      </c>
      <c r="AK12" s="5"/>
      <c r="AL12" s="5"/>
      <c r="AM12" s="5"/>
      <c r="AN12" s="10"/>
    </row>
    <row r="13" spans="1:40" ht="29.25" customHeight="1" x14ac:dyDescent="0.25">
      <c r="A13" s="297"/>
      <c r="B13" s="297"/>
      <c r="C13" s="297"/>
      <c r="D13" s="96">
        <v>0</v>
      </c>
      <c r="E13" s="96">
        <v>0</v>
      </c>
      <c r="F13" s="96">
        <v>0</v>
      </c>
      <c r="G13" s="6"/>
      <c r="H13" s="6"/>
      <c r="I13" s="6"/>
      <c r="J13" s="10"/>
      <c r="K13" s="297"/>
      <c r="L13" s="297"/>
      <c r="M13" s="297"/>
      <c r="N13" s="96">
        <v>0</v>
      </c>
      <c r="O13" s="96">
        <v>0</v>
      </c>
      <c r="P13" s="96">
        <v>0</v>
      </c>
      <c r="Q13" s="6"/>
      <c r="R13" s="6"/>
      <c r="S13" s="6"/>
      <c r="T13" s="10"/>
      <c r="U13" s="297"/>
      <c r="V13" s="297"/>
      <c r="W13" s="297"/>
      <c r="X13" s="96">
        <v>0</v>
      </c>
      <c r="Y13" s="96">
        <v>0</v>
      </c>
      <c r="Z13" s="96">
        <v>0</v>
      </c>
      <c r="AA13" s="6"/>
      <c r="AB13" s="6"/>
      <c r="AC13" s="6"/>
      <c r="AD13" s="10"/>
      <c r="AE13" s="297"/>
      <c r="AF13" s="297"/>
      <c r="AG13" s="297"/>
      <c r="AH13" s="96">
        <v>0</v>
      </c>
      <c r="AI13" s="96">
        <v>0</v>
      </c>
      <c r="AJ13" s="96">
        <v>0</v>
      </c>
      <c r="AK13" s="6"/>
      <c r="AL13" s="6"/>
      <c r="AM13" s="6"/>
      <c r="AN13" s="10"/>
    </row>
    <row r="14" spans="1:40" x14ac:dyDescent="0.25">
      <c r="A14" s="297" t="s">
        <v>24</v>
      </c>
      <c r="B14" s="297"/>
      <c r="C14" s="297"/>
      <c r="D14" s="26" t="s">
        <v>95</v>
      </c>
      <c r="E14" s="26" t="s">
        <v>96</v>
      </c>
      <c r="F14" s="26" t="s">
        <v>97</v>
      </c>
      <c r="G14" s="26" t="s">
        <v>23</v>
      </c>
      <c r="H14" s="9" t="s">
        <v>98</v>
      </c>
      <c r="I14" s="5"/>
      <c r="J14" s="10"/>
      <c r="K14" s="297" t="s">
        <v>24</v>
      </c>
      <c r="L14" s="297"/>
      <c r="M14" s="297"/>
      <c r="N14" s="26" t="s">
        <v>95</v>
      </c>
      <c r="O14" s="26" t="s">
        <v>96</v>
      </c>
      <c r="P14" s="26" t="s">
        <v>97</v>
      </c>
      <c r="Q14" s="26" t="s">
        <v>23</v>
      </c>
      <c r="R14" s="9" t="s">
        <v>98</v>
      </c>
      <c r="S14" s="5"/>
      <c r="T14" s="10"/>
      <c r="U14" s="297" t="s">
        <v>24</v>
      </c>
      <c r="V14" s="297"/>
      <c r="W14" s="297"/>
      <c r="X14" s="26" t="s">
        <v>95</v>
      </c>
      <c r="Y14" s="26" t="s">
        <v>96</v>
      </c>
      <c r="Z14" s="26" t="s">
        <v>97</v>
      </c>
      <c r="AA14" s="26" t="s">
        <v>23</v>
      </c>
      <c r="AB14" s="9" t="s">
        <v>98</v>
      </c>
      <c r="AC14" s="5"/>
      <c r="AD14" s="10"/>
      <c r="AE14" s="297" t="s">
        <v>24</v>
      </c>
      <c r="AF14" s="297"/>
      <c r="AG14" s="297"/>
      <c r="AH14" s="26" t="s">
        <v>95</v>
      </c>
      <c r="AI14" s="26" t="s">
        <v>96</v>
      </c>
      <c r="AJ14" s="26" t="s">
        <v>97</v>
      </c>
      <c r="AK14" s="26" t="s">
        <v>23</v>
      </c>
      <c r="AL14" s="9" t="s">
        <v>98</v>
      </c>
      <c r="AM14" s="5"/>
      <c r="AN14" s="10"/>
    </row>
    <row r="15" spans="1:40" ht="28.5" customHeight="1" x14ac:dyDescent="0.25">
      <c r="A15" s="298"/>
      <c r="B15" s="298"/>
      <c r="C15" s="298"/>
      <c r="D15" s="96">
        <v>0</v>
      </c>
      <c r="E15" s="96">
        <v>0</v>
      </c>
      <c r="F15" s="96">
        <v>0</v>
      </c>
      <c r="G15" s="96">
        <v>0</v>
      </c>
      <c r="H15" s="96">
        <v>0</v>
      </c>
      <c r="I15" s="5"/>
      <c r="J15" s="10"/>
      <c r="K15" s="298"/>
      <c r="L15" s="298"/>
      <c r="M15" s="298"/>
      <c r="N15" s="97">
        <v>0</v>
      </c>
      <c r="O15" s="97">
        <v>0</v>
      </c>
      <c r="P15" s="97">
        <v>0</v>
      </c>
      <c r="Q15" s="97">
        <v>0</v>
      </c>
      <c r="R15" s="97">
        <v>0</v>
      </c>
      <c r="S15" s="5"/>
      <c r="T15" s="10"/>
      <c r="U15" s="298"/>
      <c r="V15" s="298"/>
      <c r="W15" s="298"/>
      <c r="X15" s="97">
        <v>0</v>
      </c>
      <c r="Y15" s="97">
        <v>0</v>
      </c>
      <c r="Z15" s="97">
        <v>0</v>
      </c>
      <c r="AA15" s="97">
        <v>0</v>
      </c>
      <c r="AB15" s="97">
        <v>0</v>
      </c>
      <c r="AC15" s="5"/>
      <c r="AD15" s="10"/>
      <c r="AE15" s="298"/>
      <c r="AF15" s="298"/>
      <c r="AG15" s="298"/>
      <c r="AH15" s="97">
        <v>0</v>
      </c>
      <c r="AI15" s="97">
        <v>0</v>
      </c>
      <c r="AJ15" s="97">
        <v>0</v>
      </c>
      <c r="AK15" s="97">
        <v>0</v>
      </c>
      <c r="AL15" s="97">
        <v>0</v>
      </c>
      <c r="AM15" s="5"/>
      <c r="AN15" s="10"/>
    </row>
    <row r="16" spans="1:40" ht="43.5" customHeight="1" x14ac:dyDescent="0.25">
      <c r="A16" s="336" t="s">
        <v>217</v>
      </c>
      <c r="B16" s="337"/>
      <c r="C16" s="337"/>
      <c r="D16" s="337"/>
      <c r="E16" s="337"/>
      <c r="F16" s="337"/>
      <c r="G16" s="337"/>
      <c r="H16" s="337"/>
      <c r="I16" s="337"/>
      <c r="J16" s="338"/>
      <c r="K16" s="336" t="s">
        <v>217</v>
      </c>
      <c r="L16" s="337"/>
      <c r="M16" s="337"/>
      <c r="N16" s="337"/>
      <c r="O16" s="337"/>
      <c r="P16" s="337"/>
      <c r="Q16" s="337"/>
      <c r="R16" s="337"/>
      <c r="S16" s="337"/>
      <c r="T16" s="338"/>
      <c r="U16" s="336" t="s">
        <v>217</v>
      </c>
      <c r="V16" s="337"/>
      <c r="W16" s="337"/>
      <c r="X16" s="337"/>
      <c r="Y16" s="337"/>
      <c r="Z16" s="337"/>
      <c r="AA16" s="337"/>
      <c r="AB16" s="337"/>
      <c r="AC16" s="337"/>
      <c r="AD16" s="338"/>
      <c r="AE16" s="336" t="s">
        <v>217</v>
      </c>
      <c r="AF16" s="337"/>
      <c r="AG16" s="337"/>
      <c r="AH16" s="337"/>
      <c r="AI16" s="337"/>
      <c r="AJ16" s="337"/>
      <c r="AK16" s="337"/>
      <c r="AL16" s="337"/>
      <c r="AM16" s="337"/>
      <c r="AN16" s="338"/>
    </row>
    <row r="17" spans="1:40" ht="24" customHeight="1" x14ac:dyDescent="0.25">
      <c r="A17" s="339" t="s">
        <v>99</v>
      </c>
      <c r="B17" s="339"/>
      <c r="C17" s="339"/>
      <c r="D17" s="339"/>
      <c r="E17" s="96">
        <v>0</v>
      </c>
      <c r="F17" s="18"/>
      <c r="G17" s="18"/>
      <c r="H17" s="6"/>
      <c r="I17" s="6"/>
      <c r="J17" s="6"/>
      <c r="K17" s="339" t="s">
        <v>99</v>
      </c>
      <c r="L17" s="339"/>
      <c r="M17" s="339"/>
      <c r="N17" s="339"/>
      <c r="O17" s="96">
        <v>0</v>
      </c>
      <c r="P17" s="18"/>
      <c r="Q17" s="18"/>
      <c r="R17" s="6"/>
      <c r="S17" s="6"/>
      <c r="T17" s="6"/>
      <c r="U17" s="339" t="s">
        <v>99</v>
      </c>
      <c r="V17" s="339"/>
      <c r="W17" s="339"/>
      <c r="X17" s="339"/>
      <c r="Y17" s="96">
        <v>0</v>
      </c>
      <c r="Z17" s="18"/>
      <c r="AA17" s="18"/>
      <c r="AB17" s="6"/>
      <c r="AC17" s="6"/>
      <c r="AD17" s="6"/>
      <c r="AE17" s="339" t="s">
        <v>99</v>
      </c>
      <c r="AF17" s="339"/>
      <c r="AG17" s="339"/>
      <c r="AH17" s="339"/>
      <c r="AI17" s="96">
        <v>0</v>
      </c>
      <c r="AJ17" s="18"/>
      <c r="AK17" s="18"/>
      <c r="AL17" s="6"/>
      <c r="AM17" s="6"/>
      <c r="AN17" s="6"/>
    </row>
    <row r="18" spans="1:40" ht="25.5" customHeight="1" x14ac:dyDescent="0.25">
      <c r="A18" s="340" t="s">
        <v>100</v>
      </c>
      <c r="B18" s="340"/>
      <c r="C18" s="340"/>
      <c r="D18" s="340"/>
      <c r="E18" s="96">
        <v>0</v>
      </c>
      <c r="F18" s="13"/>
      <c r="G18" s="13"/>
      <c r="H18" s="7"/>
      <c r="I18" s="7"/>
      <c r="J18" s="7"/>
      <c r="K18" s="340" t="s">
        <v>100</v>
      </c>
      <c r="L18" s="340"/>
      <c r="M18" s="340"/>
      <c r="N18" s="340"/>
      <c r="O18" s="97">
        <v>0</v>
      </c>
      <c r="P18" s="13"/>
      <c r="Q18" s="13"/>
      <c r="R18" s="7"/>
      <c r="S18" s="7"/>
      <c r="T18" s="7"/>
      <c r="U18" s="340" t="s">
        <v>100</v>
      </c>
      <c r="V18" s="340"/>
      <c r="W18" s="340"/>
      <c r="X18" s="340"/>
      <c r="Y18" s="97">
        <v>0</v>
      </c>
      <c r="Z18" s="13"/>
      <c r="AA18" s="13"/>
      <c r="AB18" s="7"/>
      <c r="AC18" s="7"/>
      <c r="AD18" s="7"/>
      <c r="AE18" s="340" t="s">
        <v>100</v>
      </c>
      <c r="AF18" s="340"/>
      <c r="AG18" s="340"/>
      <c r="AH18" s="340"/>
      <c r="AI18" s="97">
        <v>0</v>
      </c>
      <c r="AJ18" s="13"/>
      <c r="AK18" s="13"/>
      <c r="AL18" s="7"/>
      <c r="AM18" s="7"/>
      <c r="AN18" s="7"/>
    </row>
    <row r="19" spans="1:40" ht="45" customHeight="1" x14ac:dyDescent="0.25">
      <c r="A19" s="341" t="s">
        <v>218</v>
      </c>
      <c r="B19" s="342"/>
      <c r="C19" s="342"/>
      <c r="D19" s="342"/>
      <c r="E19" s="342"/>
      <c r="F19" s="342"/>
      <c r="G19" s="342"/>
      <c r="H19" s="342"/>
      <c r="I19" s="342"/>
      <c r="J19" s="343"/>
      <c r="K19" s="341" t="s">
        <v>218</v>
      </c>
      <c r="L19" s="342"/>
      <c r="M19" s="342"/>
      <c r="N19" s="342"/>
      <c r="O19" s="342"/>
      <c r="P19" s="342"/>
      <c r="Q19" s="342"/>
      <c r="R19" s="342"/>
      <c r="S19" s="342"/>
      <c r="T19" s="343"/>
      <c r="U19" s="341" t="s">
        <v>218</v>
      </c>
      <c r="V19" s="342"/>
      <c r="W19" s="342"/>
      <c r="X19" s="342"/>
      <c r="Y19" s="342"/>
      <c r="Z19" s="342"/>
      <c r="AA19" s="342"/>
      <c r="AB19" s="342"/>
      <c r="AC19" s="342"/>
      <c r="AD19" s="343"/>
      <c r="AE19" s="341" t="s">
        <v>218</v>
      </c>
      <c r="AF19" s="342"/>
      <c r="AG19" s="342"/>
      <c r="AH19" s="342"/>
      <c r="AI19" s="342"/>
      <c r="AJ19" s="342"/>
      <c r="AK19" s="342"/>
      <c r="AL19" s="342"/>
      <c r="AM19" s="342"/>
      <c r="AN19" s="343"/>
    </row>
    <row r="20" spans="1:40" ht="29.25" customHeight="1" x14ac:dyDescent="0.25">
      <c r="A20" s="333" t="s">
        <v>101</v>
      </c>
      <c r="B20" s="334"/>
      <c r="C20" s="334"/>
      <c r="D20" s="335"/>
      <c r="E20" s="20" t="s">
        <v>102</v>
      </c>
      <c r="F20" s="10"/>
      <c r="G20" s="4"/>
      <c r="H20" s="4"/>
      <c r="I20" s="4"/>
      <c r="J20" s="4"/>
      <c r="K20" s="333" t="s">
        <v>101</v>
      </c>
      <c r="L20" s="334"/>
      <c r="M20" s="334"/>
      <c r="N20" s="335"/>
      <c r="O20" s="20" t="s">
        <v>102</v>
      </c>
      <c r="P20" s="10"/>
      <c r="Q20" s="4"/>
      <c r="R20" s="4"/>
      <c r="S20" s="4"/>
      <c r="T20" s="4"/>
      <c r="U20" s="333" t="s">
        <v>101</v>
      </c>
      <c r="V20" s="334"/>
      <c r="W20" s="334"/>
      <c r="X20" s="335"/>
      <c r="Y20" s="20" t="s">
        <v>102</v>
      </c>
      <c r="Z20" s="10"/>
      <c r="AA20" s="4"/>
      <c r="AB20" s="4"/>
      <c r="AC20" s="4"/>
      <c r="AD20" s="4"/>
      <c r="AE20" s="333" t="s">
        <v>101</v>
      </c>
      <c r="AF20" s="334"/>
      <c r="AG20" s="334"/>
      <c r="AH20" s="335"/>
      <c r="AI20" s="20" t="s">
        <v>102</v>
      </c>
      <c r="AJ20" s="10"/>
      <c r="AK20" s="4"/>
      <c r="AL20" s="4"/>
      <c r="AM20" s="4"/>
      <c r="AN20" s="4"/>
    </row>
    <row r="21" spans="1:40" ht="21.75" customHeight="1" x14ac:dyDescent="0.25">
      <c r="A21" s="327"/>
      <c r="B21" s="328"/>
      <c r="C21" s="328"/>
      <c r="D21" s="329"/>
      <c r="E21" s="96">
        <v>0</v>
      </c>
      <c r="F21" s="10"/>
      <c r="G21" s="21"/>
      <c r="H21" s="21"/>
      <c r="I21" s="21"/>
      <c r="J21" s="6"/>
      <c r="K21" s="327"/>
      <c r="L21" s="328"/>
      <c r="M21" s="328"/>
      <c r="N21" s="329"/>
      <c r="O21" s="98">
        <v>0</v>
      </c>
      <c r="P21" s="10"/>
      <c r="Q21" s="21"/>
      <c r="R21" s="21"/>
      <c r="S21" s="21"/>
      <c r="T21" s="6"/>
      <c r="U21" s="327"/>
      <c r="V21" s="328"/>
      <c r="W21" s="328"/>
      <c r="X21" s="329"/>
      <c r="Y21" s="96">
        <v>0</v>
      </c>
      <c r="Z21" s="10"/>
      <c r="AA21" s="21"/>
      <c r="AB21" s="21"/>
      <c r="AC21" s="21"/>
      <c r="AD21" s="6"/>
      <c r="AE21" s="327"/>
      <c r="AF21" s="328"/>
      <c r="AG21" s="328"/>
      <c r="AH21" s="329"/>
      <c r="AI21" s="96">
        <v>0</v>
      </c>
      <c r="AJ21" s="10"/>
      <c r="AK21" s="21"/>
      <c r="AL21" s="21"/>
      <c r="AM21" s="21"/>
      <c r="AN21" s="6"/>
    </row>
    <row r="22" spans="1:40" ht="27.75" customHeight="1" x14ac:dyDescent="0.25">
      <c r="A22" s="345" t="s">
        <v>103</v>
      </c>
      <c r="B22" s="346"/>
      <c r="C22" s="346"/>
      <c r="D22" s="347"/>
      <c r="E22" s="348" t="s">
        <v>104</v>
      </c>
      <c r="F22" s="349"/>
      <c r="G22" s="22" t="s">
        <v>105</v>
      </c>
      <c r="H22" s="4"/>
      <c r="I22" s="4"/>
      <c r="J22" s="10"/>
      <c r="K22" s="345" t="s">
        <v>103</v>
      </c>
      <c r="L22" s="346"/>
      <c r="M22" s="346"/>
      <c r="N22" s="347"/>
      <c r="O22" s="348" t="s">
        <v>104</v>
      </c>
      <c r="P22" s="349"/>
      <c r="Q22" s="22" t="s">
        <v>105</v>
      </c>
      <c r="R22" s="4"/>
      <c r="S22" s="4"/>
      <c r="T22" s="10"/>
      <c r="U22" s="345" t="s">
        <v>103</v>
      </c>
      <c r="V22" s="346"/>
      <c r="W22" s="346"/>
      <c r="X22" s="347"/>
      <c r="Y22" s="348" t="s">
        <v>104</v>
      </c>
      <c r="Z22" s="349"/>
      <c r="AA22" s="22" t="s">
        <v>105</v>
      </c>
      <c r="AB22" s="4"/>
      <c r="AC22" s="4"/>
      <c r="AD22" s="10"/>
      <c r="AE22" s="345" t="s">
        <v>103</v>
      </c>
      <c r="AF22" s="346"/>
      <c r="AG22" s="346"/>
      <c r="AH22" s="347"/>
      <c r="AI22" s="348" t="s">
        <v>104</v>
      </c>
      <c r="AJ22" s="349"/>
      <c r="AK22" s="22" t="s">
        <v>105</v>
      </c>
      <c r="AL22" s="4"/>
      <c r="AM22" s="4"/>
      <c r="AN22" s="10"/>
    </row>
    <row r="23" spans="1:40" ht="23.25" customHeight="1" x14ac:dyDescent="0.25">
      <c r="A23" s="350" t="s">
        <v>106</v>
      </c>
      <c r="B23" s="350"/>
      <c r="C23" s="350"/>
      <c r="D23" s="350"/>
      <c r="E23" s="351">
        <v>0</v>
      </c>
      <c r="F23" s="352"/>
      <c r="G23" s="96">
        <v>0</v>
      </c>
      <c r="H23" s="21"/>
      <c r="I23" s="21"/>
      <c r="J23" s="10"/>
      <c r="K23" s="350" t="s">
        <v>106</v>
      </c>
      <c r="L23" s="350"/>
      <c r="M23" s="350"/>
      <c r="N23" s="350"/>
      <c r="O23" s="351">
        <v>0</v>
      </c>
      <c r="P23" s="352"/>
      <c r="Q23" s="98">
        <v>0</v>
      </c>
      <c r="R23" s="21"/>
      <c r="S23" s="21"/>
      <c r="T23" s="10"/>
      <c r="U23" s="350" t="s">
        <v>106</v>
      </c>
      <c r="V23" s="350"/>
      <c r="W23" s="350"/>
      <c r="X23" s="350"/>
      <c r="Y23" s="351">
        <v>0</v>
      </c>
      <c r="Z23" s="352"/>
      <c r="AA23" s="98">
        <v>0</v>
      </c>
      <c r="AB23" s="21"/>
      <c r="AC23" s="21"/>
      <c r="AD23" s="10"/>
      <c r="AE23" s="350" t="s">
        <v>106</v>
      </c>
      <c r="AF23" s="350"/>
      <c r="AG23" s="350"/>
      <c r="AH23" s="350"/>
      <c r="AI23" s="351">
        <v>0</v>
      </c>
      <c r="AJ23" s="352"/>
      <c r="AK23" s="98">
        <v>0</v>
      </c>
      <c r="AL23" s="21"/>
      <c r="AM23" s="21"/>
      <c r="AN23" s="10"/>
    </row>
    <row r="24" spans="1:40" ht="24.75" customHeight="1" thickBot="1" x14ac:dyDescent="0.3">
      <c r="A24" s="330" t="s">
        <v>107</v>
      </c>
      <c r="B24" s="330"/>
      <c r="C24" s="330"/>
      <c r="D24" s="330"/>
      <c r="E24" s="331">
        <v>0</v>
      </c>
      <c r="F24" s="332"/>
      <c r="G24" s="97">
        <v>0</v>
      </c>
      <c r="H24" s="21"/>
      <c r="I24" s="21"/>
      <c r="J24" s="10"/>
      <c r="K24" s="330" t="s">
        <v>107</v>
      </c>
      <c r="L24" s="330"/>
      <c r="M24" s="330"/>
      <c r="N24" s="330"/>
      <c r="O24" s="331">
        <v>0</v>
      </c>
      <c r="P24" s="332"/>
      <c r="Q24" s="99">
        <v>0</v>
      </c>
      <c r="R24" s="21"/>
      <c r="S24" s="21"/>
      <c r="T24" s="10"/>
      <c r="U24" s="330" t="s">
        <v>107</v>
      </c>
      <c r="V24" s="330"/>
      <c r="W24" s="330"/>
      <c r="X24" s="330"/>
      <c r="Y24" s="331">
        <v>0</v>
      </c>
      <c r="Z24" s="332"/>
      <c r="AA24" s="99">
        <v>0</v>
      </c>
      <c r="AB24" s="21"/>
      <c r="AC24" s="21"/>
      <c r="AD24" s="10"/>
      <c r="AE24" s="330" t="s">
        <v>107</v>
      </c>
      <c r="AF24" s="330"/>
      <c r="AG24" s="330"/>
      <c r="AH24" s="330"/>
      <c r="AI24" s="331">
        <v>0</v>
      </c>
      <c r="AJ24" s="332"/>
      <c r="AK24" s="99">
        <v>0</v>
      </c>
      <c r="AL24" s="21"/>
      <c r="AM24" s="21"/>
      <c r="AN24" s="10"/>
    </row>
    <row r="25" spans="1:40" ht="25.5" customHeight="1" x14ac:dyDescent="0.25">
      <c r="A25" s="344" t="s">
        <v>108</v>
      </c>
      <c r="B25" s="344"/>
      <c r="C25" s="344"/>
      <c r="D25" s="344" t="s">
        <v>105</v>
      </c>
      <c r="E25" s="344"/>
      <c r="F25" s="344" t="s">
        <v>104</v>
      </c>
      <c r="G25" s="344"/>
      <c r="H25" s="4"/>
      <c r="I25" s="4"/>
      <c r="J25" s="4"/>
      <c r="K25" s="344" t="s">
        <v>108</v>
      </c>
      <c r="L25" s="344"/>
      <c r="M25" s="344"/>
      <c r="N25" s="344" t="s">
        <v>105</v>
      </c>
      <c r="O25" s="344"/>
      <c r="P25" s="344" t="s">
        <v>104</v>
      </c>
      <c r="Q25" s="344"/>
      <c r="R25" s="4"/>
      <c r="S25" s="4"/>
      <c r="T25" s="4"/>
      <c r="U25" s="344" t="s">
        <v>108</v>
      </c>
      <c r="V25" s="344"/>
      <c r="W25" s="344"/>
      <c r="X25" s="344" t="s">
        <v>105</v>
      </c>
      <c r="Y25" s="344"/>
      <c r="Z25" s="344" t="s">
        <v>104</v>
      </c>
      <c r="AA25" s="344"/>
      <c r="AB25" s="4"/>
      <c r="AC25" s="4"/>
      <c r="AD25" s="4"/>
      <c r="AE25" s="344" t="s">
        <v>108</v>
      </c>
      <c r="AF25" s="344"/>
      <c r="AG25" s="344"/>
      <c r="AH25" s="344" t="s">
        <v>105</v>
      </c>
      <c r="AI25" s="344"/>
      <c r="AJ25" s="344" t="s">
        <v>104</v>
      </c>
      <c r="AK25" s="344"/>
      <c r="AL25" s="4"/>
      <c r="AM25" s="4"/>
      <c r="AN25" s="4"/>
    </row>
    <row r="26" spans="1:40" ht="22.5" customHeight="1" x14ac:dyDescent="0.25">
      <c r="A26" s="354" t="s">
        <v>106</v>
      </c>
      <c r="B26" s="354"/>
      <c r="C26" s="354"/>
      <c r="D26" s="353">
        <v>0</v>
      </c>
      <c r="E26" s="353"/>
      <c r="F26" s="353">
        <v>0</v>
      </c>
      <c r="G26" s="353"/>
      <c r="H26" s="21"/>
      <c r="I26" s="21"/>
      <c r="J26" s="21"/>
      <c r="K26" s="354" t="s">
        <v>106</v>
      </c>
      <c r="L26" s="354"/>
      <c r="M26" s="354"/>
      <c r="N26" s="353">
        <v>0</v>
      </c>
      <c r="O26" s="353"/>
      <c r="P26" s="353">
        <v>0</v>
      </c>
      <c r="Q26" s="353"/>
      <c r="R26" s="21"/>
      <c r="S26" s="21"/>
      <c r="T26" s="21"/>
      <c r="U26" s="354" t="s">
        <v>106</v>
      </c>
      <c r="V26" s="354"/>
      <c r="W26" s="354"/>
      <c r="X26" s="353">
        <v>0</v>
      </c>
      <c r="Y26" s="353"/>
      <c r="Z26" s="353">
        <v>0</v>
      </c>
      <c r="AA26" s="353"/>
      <c r="AB26" s="21"/>
      <c r="AC26" s="21"/>
      <c r="AD26" s="21"/>
      <c r="AE26" s="354" t="s">
        <v>106</v>
      </c>
      <c r="AF26" s="354"/>
      <c r="AG26" s="354"/>
      <c r="AH26" s="353">
        <v>0</v>
      </c>
      <c r="AI26" s="353"/>
      <c r="AJ26" s="353">
        <v>0</v>
      </c>
      <c r="AK26" s="353"/>
      <c r="AL26" s="21"/>
      <c r="AM26" s="21"/>
      <c r="AN26" s="21"/>
    </row>
    <row r="27" spans="1:40" ht="21" customHeight="1" x14ac:dyDescent="0.25">
      <c r="A27" s="354" t="s">
        <v>107</v>
      </c>
      <c r="B27" s="354"/>
      <c r="C27" s="354"/>
      <c r="D27" s="353">
        <v>0</v>
      </c>
      <c r="E27" s="353"/>
      <c r="F27" s="353">
        <v>0</v>
      </c>
      <c r="G27" s="353"/>
      <c r="H27" s="21"/>
      <c r="I27" s="21"/>
      <c r="J27" s="21"/>
      <c r="K27" s="354" t="s">
        <v>107</v>
      </c>
      <c r="L27" s="354"/>
      <c r="M27" s="354"/>
      <c r="N27" s="353">
        <v>0</v>
      </c>
      <c r="O27" s="353"/>
      <c r="P27" s="353">
        <v>0</v>
      </c>
      <c r="Q27" s="353"/>
      <c r="R27" s="21"/>
      <c r="S27" s="21"/>
      <c r="T27" s="21"/>
      <c r="U27" s="354" t="s">
        <v>107</v>
      </c>
      <c r="V27" s="354"/>
      <c r="W27" s="354"/>
      <c r="X27" s="353">
        <v>0</v>
      </c>
      <c r="Y27" s="353"/>
      <c r="Z27" s="353">
        <v>0</v>
      </c>
      <c r="AA27" s="353"/>
      <c r="AB27" s="21"/>
      <c r="AC27" s="21"/>
      <c r="AD27" s="21"/>
      <c r="AE27" s="354" t="s">
        <v>107</v>
      </c>
      <c r="AF27" s="354"/>
      <c r="AG27" s="354"/>
      <c r="AH27" s="353">
        <v>0</v>
      </c>
      <c r="AI27" s="353"/>
      <c r="AJ27" s="353">
        <v>0</v>
      </c>
      <c r="AK27" s="353"/>
      <c r="AL27" s="21"/>
      <c r="AM27" s="21"/>
      <c r="AN27" s="21"/>
    </row>
    <row r="28" spans="1:40" ht="30" customHeight="1" x14ac:dyDescent="0.25">
      <c r="A28" s="360" t="s">
        <v>109</v>
      </c>
      <c r="B28" s="360"/>
      <c r="C28" s="360"/>
      <c r="D28" s="360" t="s">
        <v>105</v>
      </c>
      <c r="E28" s="360"/>
      <c r="F28" s="360" t="s">
        <v>104</v>
      </c>
      <c r="G28" s="360"/>
      <c r="H28" s="4"/>
      <c r="I28" s="4"/>
      <c r="J28" s="4"/>
      <c r="K28" s="360" t="s">
        <v>109</v>
      </c>
      <c r="L28" s="360"/>
      <c r="M28" s="360"/>
      <c r="N28" s="360" t="s">
        <v>105</v>
      </c>
      <c r="O28" s="360"/>
      <c r="P28" s="360" t="s">
        <v>104</v>
      </c>
      <c r="Q28" s="360"/>
      <c r="R28" s="4"/>
      <c r="S28" s="4"/>
      <c r="T28" s="4"/>
      <c r="U28" s="360" t="s">
        <v>109</v>
      </c>
      <c r="V28" s="360"/>
      <c r="W28" s="360"/>
      <c r="X28" s="360" t="s">
        <v>105</v>
      </c>
      <c r="Y28" s="360"/>
      <c r="Z28" s="360" t="s">
        <v>104</v>
      </c>
      <c r="AA28" s="360"/>
      <c r="AB28" s="4"/>
      <c r="AC28" s="4"/>
      <c r="AD28" s="4"/>
      <c r="AE28" s="360" t="s">
        <v>109</v>
      </c>
      <c r="AF28" s="360"/>
      <c r="AG28" s="360"/>
      <c r="AH28" s="360" t="s">
        <v>105</v>
      </c>
      <c r="AI28" s="360"/>
      <c r="AJ28" s="360" t="s">
        <v>104</v>
      </c>
      <c r="AK28" s="360"/>
      <c r="AL28" s="4"/>
      <c r="AM28" s="4"/>
      <c r="AN28" s="4"/>
    </row>
    <row r="29" spans="1:40" ht="24.75" customHeight="1" x14ac:dyDescent="0.25">
      <c r="A29" s="361" t="s">
        <v>110</v>
      </c>
      <c r="B29" s="361"/>
      <c r="C29" s="361"/>
      <c r="D29" s="353">
        <v>0</v>
      </c>
      <c r="E29" s="353"/>
      <c r="F29" s="353">
        <v>0</v>
      </c>
      <c r="G29" s="353"/>
      <c r="H29" s="21"/>
      <c r="I29" s="21"/>
      <c r="J29" s="21"/>
      <c r="K29" s="361" t="s">
        <v>110</v>
      </c>
      <c r="L29" s="361"/>
      <c r="M29" s="361"/>
      <c r="N29" s="353">
        <v>0</v>
      </c>
      <c r="O29" s="353"/>
      <c r="P29" s="353">
        <v>0</v>
      </c>
      <c r="Q29" s="353"/>
      <c r="R29" s="21"/>
      <c r="S29" s="21"/>
      <c r="T29" s="21"/>
      <c r="U29" s="361" t="s">
        <v>110</v>
      </c>
      <c r="V29" s="361"/>
      <c r="W29" s="361"/>
      <c r="X29" s="353">
        <v>0</v>
      </c>
      <c r="Y29" s="353"/>
      <c r="Z29" s="353">
        <v>0</v>
      </c>
      <c r="AA29" s="353"/>
      <c r="AB29" s="21"/>
      <c r="AC29" s="21"/>
      <c r="AD29" s="21"/>
      <c r="AE29" s="361" t="s">
        <v>110</v>
      </c>
      <c r="AF29" s="361"/>
      <c r="AG29" s="361"/>
      <c r="AH29" s="353">
        <v>0</v>
      </c>
      <c r="AI29" s="353"/>
      <c r="AJ29" s="353">
        <v>0</v>
      </c>
      <c r="AK29" s="353"/>
      <c r="AL29" s="21"/>
      <c r="AM29" s="21"/>
      <c r="AN29" s="21"/>
    </row>
    <row r="30" spans="1:40" ht="24" customHeight="1" x14ac:dyDescent="0.25">
      <c r="A30" s="355" t="s">
        <v>111</v>
      </c>
      <c r="B30" s="355"/>
      <c r="C30" s="355"/>
      <c r="D30" s="356">
        <v>0</v>
      </c>
      <c r="E30" s="356"/>
      <c r="F30" s="356">
        <v>0</v>
      </c>
      <c r="G30" s="356"/>
      <c r="H30" s="21"/>
      <c r="I30" s="21"/>
      <c r="J30" s="21"/>
      <c r="K30" s="355" t="s">
        <v>111</v>
      </c>
      <c r="L30" s="355"/>
      <c r="M30" s="355"/>
      <c r="N30" s="356">
        <v>0</v>
      </c>
      <c r="O30" s="356"/>
      <c r="P30" s="356">
        <v>0</v>
      </c>
      <c r="Q30" s="356"/>
      <c r="R30" s="21"/>
      <c r="S30" s="21"/>
      <c r="T30" s="21"/>
      <c r="U30" s="355" t="s">
        <v>111</v>
      </c>
      <c r="V30" s="355"/>
      <c r="W30" s="355"/>
      <c r="X30" s="356">
        <v>0</v>
      </c>
      <c r="Y30" s="356"/>
      <c r="Z30" s="356">
        <v>0</v>
      </c>
      <c r="AA30" s="356"/>
      <c r="AB30" s="21"/>
      <c r="AC30" s="21"/>
      <c r="AD30" s="21"/>
      <c r="AE30" s="355" t="s">
        <v>111</v>
      </c>
      <c r="AF30" s="355"/>
      <c r="AG30" s="355"/>
      <c r="AH30" s="356">
        <v>0</v>
      </c>
      <c r="AI30" s="356"/>
      <c r="AJ30" s="356">
        <v>0</v>
      </c>
      <c r="AK30" s="356"/>
      <c r="AL30" s="21"/>
      <c r="AM30" s="21"/>
      <c r="AN30" s="21"/>
    </row>
    <row r="31" spans="1:40" ht="36.75" customHeight="1" x14ac:dyDescent="0.25">
      <c r="A31" s="357" t="s">
        <v>219</v>
      </c>
      <c r="B31" s="358"/>
      <c r="C31" s="358"/>
      <c r="D31" s="358"/>
      <c r="E31" s="358"/>
      <c r="F31" s="358"/>
      <c r="G31" s="358"/>
      <c r="H31" s="358"/>
      <c r="I31" s="358"/>
      <c r="J31" s="359"/>
      <c r="K31" s="357" t="s">
        <v>219</v>
      </c>
      <c r="L31" s="358"/>
      <c r="M31" s="358"/>
      <c r="N31" s="358"/>
      <c r="O31" s="358"/>
      <c r="P31" s="358"/>
      <c r="Q31" s="358"/>
      <c r="R31" s="358"/>
      <c r="S31" s="358"/>
      <c r="T31" s="359"/>
      <c r="U31" s="357" t="s">
        <v>219</v>
      </c>
      <c r="V31" s="358"/>
      <c r="W31" s="358"/>
      <c r="X31" s="358"/>
      <c r="Y31" s="358"/>
      <c r="Z31" s="358"/>
      <c r="AA31" s="358"/>
      <c r="AB31" s="358"/>
      <c r="AC31" s="358"/>
      <c r="AD31" s="359"/>
      <c r="AE31" s="357" t="s">
        <v>219</v>
      </c>
      <c r="AF31" s="358"/>
      <c r="AG31" s="358"/>
      <c r="AH31" s="358"/>
      <c r="AI31" s="358"/>
      <c r="AJ31" s="358"/>
      <c r="AK31" s="358"/>
      <c r="AL31" s="358"/>
      <c r="AM31" s="358"/>
      <c r="AN31" s="359"/>
    </row>
    <row r="32" spans="1:40" ht="30" customHeight="1" x14ac:dyDescent="0.25">
      <c r="A32" s="369" t="s">
        <v>112</v>
      </c>
      <c r="B32" s="370"/>
      <c r="C32" s="370"/>
      <c r="D32" s="371"/>
      <c r="E32" s="369" t="s">
        <v>113</v>
      </c>
      <c r="F32" s="371"/>
      <c r="G32" s="369" t="s">
        <v>114</v>
      </c>
      <c r="H32" s="371"/>
      <c r="I32" s="4"/>
      <c r="J32" s="4"/>
      <c r="K32" s="369" t="s">
        <v>112</v>
      </c>
      <c r="L32" s="370"/>
      <c r="M32" s="370"/>
      <c r="N32" s="371"/>
      <c r="O32" s="369" t="s">
        <v>113</v>
      </c>
      <c r="P32" s="371"/>
      <c r="Q32" s="369" t="s">
        <v>114</v>
      </c>
      <c r="R32" s="371"/>
      <c r="S32" s="4"/>
      <c r="T32" s="4"/>
      <c r="U32" s="369" t="s">
        <v>112</v>
      </c>
      <c r="V32" s="370"/>
      <c r="W32" s="370"/>
      <c r="X32" s="371"/>
      <c r="Y32" s="369" t="s">
        <v>113</v>
      </c>
      <c r="Z32" s="371"/>
      <c r="AA32" s="369" t="s">
        <v>114</v>
      </c>
      <c r="AB32" s="371"/>
      <c r="AC32" s="4"/>
      <c r="AD32" s="4"/>
      <c r="AE32" s="369" t="s">
        <v>112</v>
      </c>
      <c r="AF32" s="370"/>
      <c r="AG32" s="370"/>
      <c r="AH32" s="371"/>
      <c r="AI32" s="369" t="s">
        <v>113</v>
      </c>
      <c r="AJ32" s="371"/>
      <c r="AK32" s="369" t="s">
        <v>114</v>
      </c>
      <c r="AL32" s="371"/>
      <c r="AM32" s="4"/>
      <c r="AN32" s="4"/>
    </row>
    <row r="33" spans="1:40" ht="20.25" customHeight="1" x14ac:dyDescent="0.25">
      <c r="A33" s="362" t="s">
        <v>115</v>
      </c>
      <c r="B33" s="363"/>
      <c r="C33" s="363"/>
      <c r="D33" s="364"/>
      <c r="E33" s="351">
        <v>0</v>
      </c>
      <c r="F33" s="352"/>
      <c r="G33" s="351">
        <v>0</v>
      </c>
      <c r="H33" s="352"/>
      <c r="I33" s="21"/>
      <c r="J33" s="21"/>
      <c r="K33" s="362" t="s">
        <v>115</v>
      </c>
      <c r="L33" s="363"/>
      <c r="M33" s="363"/>
      <c r="N33" s="364"/>
      <c r="O33" s="351">
        <v>0</v>
      </c>
      <c r="P33" s="352"/>
      <c r="Q33" s="351">
        <v>0</v>
      </c>
      <c r="R33" s="352"/>
      <c r="S33" s="21"/>
      <c r="T33" s="21"/>
      <c r="U33" s="362" t="s">
        <v>115</v>
      </c>
      <c r="V33" s="363"/>
      <c r="W33" s="363"/>
      <c r="X33" s="364"/>
      <c r="Y33" s="351">
        <v>0</v>
      </c>
      <c r="Z33" s="352"/>
      <c r="AA33" s="351">
        <v>0</v>
      </c>
      <c r="AB33" s="352"/>
      <c r="AC33" s="21"/>
      <c r="AD33" s="21"/>
      <c r="AE33" s="362" t="s">
        <v>115</v>
      </c>
      <c r="AF33" s="363"/>
      <c r="AG33" s="363"/>
      <c r="AH33" s="364"/>
      <c r="AI33" s="351">
        <v>0</v>
      </c>
      <c r="AJ33" s="352"/>
      <c r="AK33" s="351">
        <v>0</v>
      </c>
      <c r="AL33" s="352"/>
      <c r="AM33" s="21"/>
      <c r="AN33" s="21"/>
    </row>
    <row r="34" spans="1:40" ht="21" customHeight="1" x14ac:dyDescent="0.25">
      <c r="A34" s="362" t="s">
        <v>116</v>
      </c>
      <c r="B34" s="363"/>
      <c r="C34" s="363"/>
      <c r="D34" s="364"/>
      <c r="E34" s="351">
        <v>0</v>
      </c>
      <c r="F34" s="352"/>
      <c r="G34" s="351">
        <v>0</v>
      </c>
      <c r="H34" s="352"/>
      <c r="I34" s="21"/>
      <c r="J34" s="21"/>
      <c r="K34" s="362" t="s">
        <v>116</v>
      </c>
      <c r="L34" s="363"/>
      <c r="M34" s="363"/>
      <c r="N34" s="364"/>
      <c r="O34" s="351">
        <v>0</v>
      </c>
      <c r="P34" s="352"/>
      <c r="Q34" s="351">
        <v>0</v>
      </c>
      <c r="R34" s="352"/>
      <c r="S34" s="21"/>
      <c r="T34" s="21"/>
      <c r="U34" s="362" t="s">
        <v>116</v>
      </c>
      <c r="V34" s="363"/>
      <c r="W34" s="363"/>
      <c r="X34" s="364"/>
      <c r="Y34" s="351">
        <v>0</v>
      </c>
      <c r="Z34" s="352"/>
      <c r="AA34" s="351">
        <v>0</v>
      </c>
      <c r="AB34" s="352"/>
      <c r="AC34" s="21"/>
      <c r="AD34" s="21"/>
      <c r="AE34" s="362" t="s">
        <v>116</v>
      </c>
      <c r="AF34" s="363"/>
      <c r="AG34" s="363"/>
      <c r="AH34" s="364"/>
      <c r="AI34" s="351">
        <v>0</v>
      </c>
      <c r="AJ34" s="352"/>
      <c r="AK34" s="351">
        <v>0</v>
      </c>
      <c r="AL34" s="352"/>
      <c r="AM34" s="21"/>
      <c r="AN34" s="21"/>
    </row>
    <row r="35" spans="1:40" ht="28.5" customHeight="1" x14ac:dyDescent="0.25">
      <c r="A35" s="365" t="s">
        <v>117</v>
      </c>
      <c r="B35" s="366"/>
      <c r="C35" s="366"/>
      <c r="D35" s="367"/>
      <c r="E35" s="368" t="s">
        <v>118</v>
      </c>
      <c r="F35" s="368"/>
      <c r="G35" s="8"/>
      <c r="H35" s="8"/>
      <c r="I35" s="8"/>
      <c r="J35" s="8"/>
      <c r="K35" s="365" t="s">
        <v>117</v>
      </c>
      <c r="L35" s="366"/>
      <c r="M35" s="366"/>
      <c r="N35" s="367"/>
      <c r="O35" s="368" t="s">
        <v>118</v>
      </c>
      <c r="P35" s="368"/>
      <c r="Q35" s="8"/>
      <c r="R35" s="8"/>
      <c r="S35" s="8"/>
      <c r="T35" s="8"/>
      <c r="U35" s="365" t="s">
        <v>117</v>
      </c>
      <c r="V35" s="366"/>
      <c r="W35" s="366"/>
      <c r="X35" s="367"/>
      <c r="Y35" s="368" t="s">
        <v>118</v>
      </c>
      <c r="Z35" s="368"/>
      <c r="AA35" s="8"/>
      <c r="AB35" s="8"/>
      <c r="AC35" s="8"/>
      <c r="AD35" s="8"/>
      <c r="AE35" s="365" t="s">
        <v>117</v>
      </c>
      <c r="AF35" s="366"/>
      <c r="AG35" s="366"/>
      <c r="AH35" s="367"/>
      <c r="AI35" s="368" t="s">
        <v>118</v>
      </c>
      <c r="AJ35" s="368"/>
      <c r="AK35" s="8"/>
      <c r="AL35" s="8"/>
      <c r="AM35" s="8"/>
      <c r="AN35" s="8"/>
    </row>
    <row r="36" spans="1:40" ht="21" customHeight="1" x14ac:dyDescent="0.25">
      <c r="A36" s="362" t="s">
        <v>119</v>
      </c>
      <c r="B36" s="363"/>
      <c r="C36" s="363"/>
      <c r="D36" s="364"/>
      <c r="E36" s="373">
        <v>0</v>
      </c>
      <c r="F36" s="374"/>
      <c r="G36" s="8"/>
      <c r="H36" s="8"/>
      <c r="I36" s="8"/>
      <c r="J36" s="8"/>
      <c r="K36" s="362" t="s">
        <v>119</v>
      </c>
      <c r="L36" s="363"/>
      <c r="M36" s="363"/>
      <c r="N36" s="364"/>
      <c r="O36" s="373">
        <v>0</v>
      </c>
      <c r="P36" s="374"/>
      <c r="Q36" s="8"/>
      <c r="R36" s="8"/>
      <c r="S36" s="8"/>
      <c r="T36" s="8"/>
      <c r="U36" s="362" t="s">
        <v>119</v>
      </c>
      <c r="V36" s="363"/>
      <c r="W36" s="363"/>
      <c r="X36" s="364"/>
      <c r="Y36" s="373">
        <v>0</v>
      </c>
      <c r="Z36" s="374"/>
      <c r="AA36" s="8"/>
      <c r="AB36" s="8"/>
      <c r="AC36" s="8"/>
      <c r="AD36" s="8"/>
      <c r="AE36" s="362" t="s">
        <v>119</v>
      </c>
      <c r="AF36" s="363"/>
      <c r="AG36" s="363"/>
      <c r="AH36" s="364"/>
      <c r="AI36" s="373">
        <v>0</v>
      </c>
      <c r="AJ36" s="374"/>
      <c r="AK36" s="8"/>
      <c r="AL36" s="8"/>
      <c r="AM36" s="8"/>
      <c r="AN36" s="8"/>
    </row>
    <row r="37" spans="1:40" ht="40.5" customHeight="1" x14ac:dyDescent="0.25">
      <c r="A37" s="319" t="s">
        <v>220</v>
      </c>
      <c r="B37" s="320"/>
      <c r="C37" s="320"/>
      <c r="D37" s="320"/>
      <c r="E37" s="320"/>
      <c r="F37" s="320"/>
      <c r="G37" s="320"/>
      <c r="H37" s="320"/>
      <c r="I37" s="320"/>
      <c r="J37" s="321"/>
      <c r="K37" s="319" t="s">
        <v>220</v>
      </c>
      <c r="L37" s="320"/>
      <c r="M37" s="320"/>
      <c r="N37" s="320"/>
      <c r="O37" s="320"/>
      <c r="P37" s="320"/>
      <c r="Q37" s="320"/>
      <c r="R37" s="320"/>
      <c r="S37" s="320"/>
      <c r="T37" s="321"/>
      <c r="U37" s="319" t="s">
        <v>220</v>
      </c>
      <c r="V37" s="320"/>
      <c r="W37" s="320"/>
      <c r="X37" s="320"/>
      <c r="Y37" s="320"/>
      <c r="Z37" s="320"/>
      <c r="AA37" s="320"/>
      <c r="AB37" s="320"/>
      <c r="AC37" s="320"/>
      <c r="AD37" s="321"/>
      <c r="AE37" s="319" t="s">
        <v>220</v>
      </c>
      <c r="AF37" s="320"/>
      <c r="AG37" s="320"/>
      <c r="AH37" s="320"/>
      <c r="AI37" s="320"/>
      <c r="AJ37" s="320"/>
      <c r="AK37" s="320"/>
      <c r="AL37" s="320"/>
      <c r="AM37" s="320"/>
      <c r="AN37" s="321"/>
    </row>
    <row r="38" spans="1:40" ht="55.5" customHeight="1" x14ac:dyDescent="0.25">
      <c r="A38" s="375" t="s">
        <v>121</v>
      </c>
      <c r="B38" s="376"/>
      <c r="C38" s="376"/>
      <c r="D38" s="377"/>
      <c r="E38" s="27" t="s">
        <v>122</v>
      </c>
      <c r="F38" s="378" t="s">
        <v>123</v>
      </c>
      <c r="G38" s="378"/>
      <c r="H38" s="378" t="s">
        <v>124</v>
      </c>
      <c r="I38" s="378"/>
      <c r="J38" s="10"/>
      <c r="K38" s="375" t="s">
        <v>121</v>
      </c>
      <c r="L38" s="376"/>
      <c r="M38" s="376"/>
      <c r="N38" s="377"/>
      <c r="O38" s="27" t="s">
        <v>122</v>
      </c>
      <c r="P38" s="378" t="s">
        <v>123</v>
      </c>
      <c r="Q38" s="378"/>
      <c r="R38" s="378" t="s">
        <v>124</v>
      </c>
      <c r="S38" s="378"/>
      <c r="T38" s="10"/>
      <c r="U38" s="375" t="s">
        <v>121</v>
      </c>
      <c r="V38" s="376"/>
      <c r="W38" s="376"/>
      <c r="X38" s="377"/>
      <c r="Y38" s="27" t="s">
        <v>122</v>
      </c>
      <c r="Z38" s="378" t="s">
        <v>123</v>
      </c>
      <c r="AA38" s="378"/>
      <c r="AB38" s="378" t="s">
        <v>124</v>
      </c>
      <c r="AC38" s="378"/>
      <c r="AD38" s="10"/>
      <c r="AE38" s="375" t="s">
        <v>121</v>
      </c>
      <c r="AF38" s="376"/>
      <c r="AG38" s="376"/>
      <c r="AH38" s="377"/>
      <c r="AI38" s="27" t="s">
        <v>122</v>
      </c>
      <c r="AJ38" s="378" t="s">
        <v>123</v>
      </c>
      <c r="AK38" s="378"/>
      <c r="AL38" s="378" t="s">
        <v>124</v>
      </c>
      <c r="AM38" s="378"/>
      <c r="AN38" s="10"/>
    </row>
    <row r="39" spans="1:40" ht="21.75" customHeight="1" x14ac:dyDescent="0.25">
      <c r="A39" s="372" t="s">
        <v>125</v>
      </c>
      <c r="B39" s="372"/>
      <c r="C39" s="372"/>
      <c r="D39" s="372"/>
      <c r="E39" s="98">
        <v>0</v>
      </c>
      <c r="F39" s="353">
        <v>0</v>
      </c>
      <c r="G39" s="353"/>
      <c r="H39" s="353">
        <v>0</v>
      </c>
      <c r="I39" s="353"/>
      <c r="J39" s="10"/>
      <c r="K39" s="372" t="s">
        <v>125</v>
      </c>
      <c r="L39" s="372"/>
      <c r="M39" s="372"/>
      <c r="N39" s="372"/>
      <c r="O39" s="98">
        <v>0</v>
      </c>
      <c r="P39" s="353">
        <v>0</v>
      </c>
      <c r="Q39" s="353"/>
      <c r="R39" s="353">
        <v>0</v>
      </c>
      <c r="S39" s="353"/>
      <c r="T39" s="10"/>
      <c r="U39" s="372" t="s">
        <v>125</v>
      </c>
      <c r="V39" s="372"/>
      <c r="W39" s="372"/>
      <c r="X39" s="372"/>
      <c r="Y39" s="98">
        <v>0</v>
      </c>
      <c r="Z39" s="353">
        <v>0</v>
      </c>
      <c r="AA39" s="353"/>
      <c r="AB39" s="353">
        <v>0</v>
      </c>
      <c r="AC39" s="353"/>
      <c r="AD39" s="10"/>
      <c r="AE39" s="372" t="s">
        <v>125</v>
      </c>
      <c r="AF39" s="372"/>
      <c r="AG39" s="372"/>
      <c r="AH39" s="372"/>
      <c r="AI39" s="98">
        <v>0</v>
      </c>
      <c r="AJ39" s="353">
        <v>0</v>
      </c>
      <c r="AK39" s="353"/>
      <c r="AL39" s="353">
        <v>0</v>
      </c>
      <c r="AM39" s="353"/>
      <c r="AN39" s="10"/>
    </row>
    <row r="40" spans="1:40" ht="24" customHeight="1" x14ac:dyDescent="0.25">
      <c r="A40" s="372" t="s">
        <v>126</v>
      </c>
      <c r="B40" s="372"/>
      <c r="C40" s="372"/>
      <c r="D40" s="372"/>
      <c r="E40" s="98">
        <v>0</v>
      </c>
      <c r="F40" s="353">
        <v>0</v>
      </c>
      <c r="G40" s="353"/>
      <c r="H40" s="353">
        <v>0</v>
      </c>
      <c r="I40" s="353"/>
      <c r="J40" s="10"/>
      <c r="K40" s="372" t="s">
        <v>126</v>
      </c>
      <c r="L40" s="372"/>
      <c r="M40" s="372"/>
      <c r="N40" s="372"/>
      <c r="O40" s="98">
        <v>0</v>
      </c>
      <c r="P40" s="353">
        <v>0</v>
      </c>
      <c r="Q40" s="353"/>
      <c r="R40" s="353">
        <v>0</v>
      </c>
      <c r="S40" s="353"/>
      <c r="T40" s="10"/>
      <c r="U40" s="372" t="s">
        <v>126</v>
      </c>
      <c r="V40" s="372"/>
      <c r="W40" s="372"/>
      <c r="X40" s="372"/>
      <c r="Y40" s="98">
        <v>0</v>
      </c>
      <c r="Z40" s="353">
        <v>0</v>
      </c>
      <c r="AA40" s="353"/>
      <c r="AB40" s="353">
        <v>0</v>
      </c>
      <c r="AC40" s="353"/>
      <c r="AD40" s="10"/>
      <c r="AE40" s="372" t="s">
        <v>126</v>
      </c>
      <c r="AF40" s="372"/>
      <c r="AG40" s="372"/>
      <c r="AH40" s="372"/>
      <c r="AI40" s="98">
        <v>0</v>
      </c>
      <c r="AJ40" s="353">
        <v>0</v>
      </c>
      <c r="AK40" s="353"/>
      <c r="AL40" s="353">
        <v>0</v>
      </c>
      <c r="AM40" s="353"/>
      <c r="AN40" s="10"/>
    </row>
    <row r="41" spans="1:40" ht="23.25" customHeight="1" x14ac:dyDescent="0.25">
      <c r="A41" s="372" t="s">
        <v>127</v>
      </c>
      <c r="B41" s="372"/>
      <c r="C41" s="372"/>
      <c r="D41" s="372"/>
      <c r="E41" s="98">
        <v>0</v>
      </c>
      <c r="F41" s="353">
        <v>0</v>
      </c>
      <c r="G41" s="353"/>
      <c r="H41" s="353">
        <v>0</v>
      </c>
      <c r="I41" s="353"/>
      <c r="J41" s="10"/>
      <c r="K41" s="372" t="s">
        <v>127</v>
      </c>
      <c r="L41" s="372"/>
      <c r="M41" s="372"/>
      <c r="N41" s="372"/>
      <c r="O41" s="98">
        <v>0</v>
      </c>
      <c r="P41" s="353">
        <v>0</v>
      </c>
      <c r="Q41" s="353"/>
      <c r="R41" s="353">
        <v>0</v>
      </c>
      <c r="S41" s="353"/>
      <c r="T41" s="10"/>
      <c r="U41" s="372" t="s">
        <v>127</v>
      </c>
      <c r="V41" s="372"/>
      <c r="W41" s="372"/>
      <c r="X41" s="372"/>
      <c r="Y41" s="98">
        <v>0</v>
      </c>
      <c r="Z41" s="353">
        <v>0</v>
      </c>
      <c r="AA41" s="353"/>
      <c r="AB41" s="353">
        <v>0</v>
      </c>
      <c r="AC41" s="353"/>
      <c r="AD41" s="10"/>
      <c r="AE41" s="372" t="s">
        <v>127</v>
      </c>
      <c r="AF41" s="372"/>
      <c r="AG41" s="372"/>
      <c r="AH41" s="372"/>
      <c r="AI41" s="98">
        <v>0</v>
      </c>
      <c r="AJ41" s="353">
        <v>0</v>
      </c>
      <c r="AK41" s="353"/>
      <c r="AL41" s="353">
        <v>0</v>
      </c>
      <c r="AM41" s="353"/>
      <c r="AN41" s="10"/>
    </row>
    <row r="42" spans="1:40" ht="20.25" customHeight="1" x14ac:dyDescent="0.25">
      <c r="A42" s="372" t="s">
        <v>128</v>
      </c>
      <c r="B42" s="372"/>
      <c r="C42" s="372"/>
      <c r="D42" s="372"/>
      <c r="E42" s="98">
        <v>0</v>
      </c>
      <c r="F42" s="353">
        <v>0</v>
      </c>
      <c r="G42" s="353"/>
      <c r="H42" s="353">
        <v>0</v>
      </c>
      <c r="I42" s="353"/>
      <c r="J42" s="10"/>
      <c r="K42" s="372" t="s">
        <v>128</v>
      </c>
      <c r="L42" s="372"/>
      <c r="M42" s="372"/>
      <c r="N42" s="372"/>
      <c r="O42" s="98">
        <v>0</v>
      </c>
      <c r="P42" s="353">
        <v>0</v>
      </c>
      <c r="Q42" s="353"/>
      <c r="R42" s="353">
        <v>0</v>
      </c>
      <c r="S42" s="353"/>
      <c r="T42" s="10"/>
      <c r="U42" s="372" t="s">
        <v>128</v>
      </c>
      <c r="V42" s="372"/>
      <c r="W42" s="372"/>
      <c r="X42" s="372"/>
      <c r="Y42" s="98">
        <v>0</v>
      </c>
      <c r="Z42" s="353">
        <v>0</v>
      </c>
      <c r="AA42" s="353"/>
      <c r="AB42" s="353">
        <v>0</v>
      </c>
      <c r="AC42" s="353"/>
      <c r="AD42" s="10"/>
      <c r="AE42" s="372" t="s">
        <v>128</v>
      </c>
      <c r="AF42" s="372"/>
      <c r="AG42" s="372"/>
      <c r="AH42" s="372"/>
      <c r="AI42" s="98">
        <v>0</v>
      </c>
      <c r="AJ42" s="353">
        <v>0</v>
      </c>
      <c r="AK42" s="353"/>
      <c r="AL42" s="353">
        <v>0</v>
      </c>
      <c r="AM42" s="353"/>
      <c r="AN42" s="10"/>
    </row>
    <row r="43" spans="1:40" ht="15.75" customHeight="1" x14ac:dyDescent="0.25">
      <c r="A43" s="380" t="s">
        <v>3</v>
      </c>
      <c r="B43" s="380"/>
      <c r="C43" s="380"/>
      <c r="D43" s="380"/>
      <c r="E43" s="98">
        <f>SUM(E39:E42)</f>
        <v>0</v>
      </c>
      <c r="F43" s="353">
        <v>0</v>
      </c>
      <c r="G43" s="353"/>
      <c r="H43" s="353">
        <v>0</v>
      </c>
      <c r="I43" s="353"/>
      <c r="J43" s="10"/>
      <c r="K43" s="380" t="s">
        <v>3</v>
      </c>
      <c r="L43" s="380"/>
      <c r="M43" s="380"/>
      <c r="N43" s="380"/>
      <c r="O43" s="98">
        <f>SUM(O39:O42)</f>
        <v>0</v>
      </c>
      <c r="P43" s="353">
        <v>0</v>
      </c>
      <c r="Q43" s="353"/>
      <c r="R43" s="353">
        <v>0</v>
      </c>
      <c r="S43" s="353"/>
      <c r="T43" s="10"/>
      <c r="U43" s="380" t="s">
        <v>3</v>
      </c>
      <c r="V43" s="380"/>
      <c r="W43" s="380"/>
      <c r="X43" s="380"/>
      <c r="Y43" s="98">
        <f>SUM(Y39:Y42)</f>
        <v>0</v>
      </c>
      <c r="Z43" s="353">
        <v>0</v>
      </c>
      <c r="AA43" s="353"/>
      <c r="AB43" s="353">
        <v>0</v>
      </c>
      <c r="AC43" s="353"/>
      <c r="AD43" s="10"/>
      <c r="AE43" s="380" t="s">
        <v>3</v>
      </c>
      <c r="AF43" s="380"/>
      <c r="AG43" s="380"/>
      <c r="AH43" s="380"/>
      <c r="AI43" s="98">
        <f>SUM(AI39:AI42)</f>
        <v>0</v>
      </c>
      <c r="AJ43" s="353">
        <v>0</v>
      </c>
      <c r="AK43" s="353"/>
      <c r="AL43" s="353">
        <v>0</v>
      </c>
      <c r="AM43" s="353"/>
      <c r="AN43" s="10"/>
    </row>
    <row r="44" spans="1:40" ht="10.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row>
    <row r="45" spans="1:40" ht="56.25" customHeight="1" x14ac:dyDescent="0.25">
      <c r="A45" s="384" t="s">
        <v>130</v>
      </c>
      <c r="B45" s="384"/>
      <c r="C45" s="384"/>
      <c r="D45" s="384"/>
      <c r="E45" s="384"/>
      <c r="F45" s="384"/>
      <c r="G45" s="384"/>
      <c r="H45" s="384"/>
      <c r="I45" s="384"/>
      <c r="J45" s="384"/>
      <c r="K45" s="379" t="s">
        <v>130</v>
      </c>
      <c r="L45" s="379"/>
      <c r="M45" s="379"/>
      <c r="N45" s="379"/>
      <c r="O45" s="379"/>
      <c r="P45" s="379"/>
      <c r="Q45" s="379"/>
      <c r="R45" s="379"/>
      <c r="S45" s="379"/>
      <c r="T45" s="379"/>
      <c r="U45" s="379" t="s">
        <v>130</v>
      </c>
      <c r="V45" s="379"/>
      <c r="W45" s="379"/>
      <c r="X45" s="379"/>
      <c r="Y45" s="379"/>
      <c r="Z45" s="379"/>
      <c r="AA45" s="379"/>
      <c r="AB45" s="379"/>
      <c r="AC45" s="379"/>
      <c r="AD45" s="379"/>
      <c r="AE45" s="379" t="s">
        <v>130</v>
      </c>
      <c r="AF45" s="379"/>
      <c r="AG45" s="379"/>
      <c r="AH45" s="379"/>
      <c r="AI45" s="379"/>
      <c r="AJ45" s="379"/>
      <c r="AK45" s="379"/>
      <c r="AL45" s="379"/>
      <c r="AM45" s="379"/>
      <c r="AN45" s="379"/>
    </row>
    <row r="46" spans="1:40" ht="19.5" customHeight="1" thickBot="1" x14ac:dyDescent="0.3">
      <c r="A46" s="386"/>
      <c r="B46" s="386"/>
      <c r="C46" s="386"/>
      <c r="D46" s="386"/>
      <c r="E46" s="386"/>
      <c r="H46" s="385"/>
      <c r="I46" s="385"/>
      <c r="J46" s="385"/>
      <c r="K46" s="386"/>
      <c r="L46" s="386"/>
      <c r="M46" s="386"/>
      <c r="N46" s="386"/>
      <c r="O46" s="386"/>
      <c r="R46" s="385"/>
      <c r="S46" s="385"/>
      <c r="T46" s="385"/>
      <c r="U46" s="386"/>
      <c r="V46" s="386"/>
      <c r="W46" s="386"/>
      <c r="X46" s="386"/>
      <c r="Y46" s="386"/>
      <c r="AB46" s="385"/>
      <c r="AC46" s="385"/>
      <c r="AD46" s="385"/>
      <c r="AE46" s="386"/>
      <c r="AF46" s="386"/>
      <c r="AG46" s="386"/>
      <c r="AH46" s="386"/>
      <c r="AI46" s="386"/>
      <c r="AL46" s="385"/>
      <c r="AM46" s="385"/>
      <c r="AN46" s="385"/>
    </row>
    <row r="47" spans="1:40" ht="15.75" customHeight="1" x14ac:dyDescent="0.25">
      <c r="A47" s="387" t="s">
        <v>156</v>
      </c>
      <c r="B47" s="387"/>
      <c r="C47" s="387"/>
      <c r="D47" s="387"/>
      <c r="E47" s="387"/>
      <c r="H47" s="387" t="s">
        <v>18</v>
      </c>
      <c r="I47" s="387"/>
      <c r="J47" s="387"/>
      <c r="K47" s="387" t="s">
        <v>156</v>
      </c>
      <c r="L47" s="387"/>
      <c r="M47" s="387"/>
      <c r="N47" s="387"/>
      <c r="O47" s="387"/>
      <c r="R47" s="387" t="s">
        <v>18</v>
      </c>
      <c r="S47" s="387"/>
      <c r="T47" s="387"/>
      <c r="U47" s="387" t="s">
        <v>156</v>
      </c>
      <c r="V47" s="387"/>
      <c r="W47" s="387"/>
      <c r="X47" s="387"/>
      <c r="Y47" s="387"/>
      <c r="AB47" s="387" t="s">
        <v>18</v>
      </c>
      <c r="AC47" s="387"/>
      <c r="AD47" s="387"/>
      <c r="AE47" s="387" t="s">
        <v>156</v>
      </c>
      <c r="AF47" s="387"/>
      <c r="AG47" s="387"/>
      <c r="AH47" s="387"/>
      <c r="AI47" s="387"/>
      <c r="AL47" s="387" t="s">
        <v>18</v>
      </c>
      <c r="AM47" s="387"/>
      <c r="AN47" s="387"/>
    </row>
    <row r="48" spans="1:40" ht="15.75" customHeight="1" x14ac:dyDescent="0.25"/>
    <row r="49" ht="15.7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24" customHeight="1" x14ac:dyDescent="0.25"/>
    <row r="57"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24" customHeight="1" x14ac:dyDescent="0.25"/>
    <row r="70" ht="24"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36" customHeight="1" x14ac:dyDescent="0.25"/>
    <row r="91" ht="15" customHeight="1" x14ac:dyDescent="0.25"/>
    <row r="92" ht="15" customHeight="1" x14ac:dyDescent="0.25"/>
    <row r="93" ht="15" customHeight="1" x14ac:dyDescent="0.25"/>
  </sheetData>
  <sheetProtection algorithmName="SHA-512" hashValue="CLpFKljnL6T0DL/EzdKXWJZqnov746BIP5FOOH3pdeXtlzoP0gRdMOBdKMLmK8LgE0EllrqcSC+Livcwa2+0Sw==" saltValue="g2mWX/Gaq47n3RU5qXbYXA==" spinCount="100000" sheet="1" objects="1" scenarios="1" formatColumns="0" formatRows="0" selectLockedCells="1"/>
  <mergeCells count="352">
    <mergeCell ref="AL46:AN46"/>
    <mergeCell ref="K46:O46"/>
    <mergeCell ref="AE47:AI47"/>
    <mergeCell ref="AL47:AN47"/>
    <mergeCell ref="A47:E47"/>
    <mergeCell ref="H47:J47"/>
    <mergeCell ref="K47:O47"/>
    <mergeCell ref="R47:T47"/>
    <mergeCell ref="U47:Y47"/>
    <mergeCell ref="AB47:AD47"/>
    <mergeCell ref="H46:J46"/>
    <mergeCell ref="A46:E46"/>
    <mergeCell ref="R46:T46"/>
    <mergeCell ref="U46:Y46"/>
    <mergeCell ref="AB46:AD46"/>
    <mergeCell ref="AE46:AI46"/>
    <mergeCell ref="A24:D24"/>
    <mergeCell ref="A23:D23"/>
    <mergeCell ref="A37:J37"/>
    <mergeCell ref="E32:F32"/>
    <mergeCell ref="A9:C9"/>
    <mergeCell ref="E24:F24"/>
    <mergeCell ref="A22:D22"/>
    <mergeCell ref="F25:G25"/>
    <mergeCell ref="D25:E25"/>
    <mergeCell ref="E22:F22"/>
    <mergeCell ref="A20:D20"/>
    <mergeCell ref="A17:D17"/>
    <mergeCell ref="A18:D18"/>
    <mergeCell ref="AE43:AH43"/>
    <mergeCell ref="AE33:AH33"/>
    <mergeCell ref="AE26:AG26"/>
    <mergeCell ref="AH26:AI26"/>
    <mergeCell ref="AE9:AG9"/>
    <mergeCell ref="A25:C25"/>
    <mergeCell ref="A19:J19"/>
    <mergeCell ref="A35:D35"/>
    <mergeCell ref="A32:D32"/>
    <mergeCell ref="H41:I41"/>
    <mergeCell ref="E23:F23"/>
    <mergeCell ref="H42:I42"/>
    <mergeCell ref="A26:C26"/>
    <mergeCell ref="A27:C27"/>
    <mergeCell ref="F29:G29"/>
    <mergeCell ref="F30:G30"/>
    <mergeCell ref="E33:F33"/>
    <mergeCell ref="D26:E26"/>
    <mergeCell ref="A39:D39"/>
    <mergeCell ref="D29:E29"/>
    <mergeCell ref="D30:E30"/>
    <mergeCell ref="A40:D40"/>
    <mergeCell ref="D27:E27"/>
    <mergeCell ref="E35:F35"/>
    <mergeCell ref="F42:G42"/>
    <mergeCell ref="F43:G43"/>
    <mergeCell ref="A1:C1"/>
    <mergeCell ref="A2:C2"/>
    <mergeCell ref="A4:C4"/>
    <mergeCell ref="A7:C7"/>
    <mergeCell ref="A6:C6"/>
    <mergeCell ref="A43:D43"/>
    <mergeCell ref="A28:C28"/>
    <mergeCell ref="A29:C29"/>
    <mergeCell ref="A30:C30"/>
    <mergeCell ref="A36:D36"/>
    <mergeCell ref="A8:C8"/>
    <mergeCell ref="F39:G39"/>
    <mergeCell ref="F40:G40"/>
    <mergeCell ref="A33:D33"/>
    <mergeCell ref="A34:D34"/>
    <mergeCell ref="A31:J31"/>
    <mergeCell ref="H40:I40"/>
    <mergeCell ref="A21:D21"/>
    <mergeCell ref="F28:G28"/>
    <mergeCell ref="F26:G26"/>
    <mergeCell ref="F27:G27"/>
    <mergeCell ref="D28:E28"/>
    <mergeCell ref="AJ43:AK43"/>
    <mergeCell ref="AL43:AM43"/>
    <mergeCell ref="AE45:AN45"/>
    <mergeCell ref="D3:F3"/>
    <mergeCell ref="G3:H3"/>
    <mergeCell ref="AE41:AH41"/>
    <mergeCell ref="E36:F36"/>
    <mergeCell ref="E34:F34"/>
    <mergeCell ref="A41:D41"/>
    <mergeCell ref="A42:D42"/>
    <mergeCell ref="G32:H32"/>
    <mergeCell ref="G33:H33"/>
    <mergeCell ref="G34:H34"/>
    <mergeCell ref="A10:C11"/>
    <mergeCell ref="A12:C13"/>
    <mergeCell ref="A14:C15"/>
    <mergeCell ref="A16:J16"/>
    <mergeCell ref="F41:G41"/>
    <mergeCell ref="A45:J45"/>
    <mergeCell ref="F38:G38"/>
    <mergeCell ref="H38:I38"/>
    <mergeCell ref="H39:I39"/>
    <mergeCell ref="A38:D38"/>
    <mergeCell ref="H43:I43"/>
    <mergeCell ref="AE42:AH42"/>
    <mergeCell ref="AJ42:AK42"/>
    <mergeCell ref="AL42:AM42"/>
    <mergeCell ref="AL40:AM40"/>
    <mergeCell ref="AE35:AH35"/>
    <mergeCell ref="AI35:AJ35"/>
    <mergeCell ref="AE36:AH36"/>
    <mergeCell ref="AI36:AJ36"/>
    <mergeCell ref="AE37:AN37"/>
    <mergeCell ref="AE38:AH38"/>
    <mergeCell ref="AJ39:AK39"/>
    <mergeCell ref="AL39:AM39"/>
    <mergeCell ref="AE40:AH40"/>
    <mergeCell ref="AJ40:AK40"/>
    <mergeCell ref="AJ41:AK41"/>
    <mergeCell ref="AL41:AM41"/>
    <mergeCell ref="AH30:AI30"/>
    <mergeCell ref="AJ30:AK30"/>
    <mergeCell ref="AE31:AN31"/>
    <mergeCell ref="AE32:AH32"/>
    <mergeCell ref="AI32:AJ32"/>
    <mergeCell ref="AK32:AL32"/>
    <mergeCell ref="AJ38:AK38"/>
    <mergeCell ref="AL38:AM38"/>
    <mergeCell ref="AE39:AH39"/>
    <mergeCell ref="AE34:AH34"/>
    <mergeCell ref="AI34:AJ34"/>
    <mergeCell ref="AK34:AL34"/>
    <mergeCell ref="AE19:AN19"/>
    <mergeCell ref="AE20:AH20"/>
    <mergeCell ref="AE21:AH21"/>
    <mergeCell ref="AE24:AH24"/>
    <mergeCell ref="AI24:AJ24"/>
    <mergeCell ref="AE29:AG29"/>
    <mergeCell ref="AH29:AI29"/>
    <mergeCell ref="AJ29:AK29"/>
    <mergeCell ref="AE22:AH22"/>
    <mergeCell ref="AI22:AJ22"/>
    <mergeCell ref="AE28:AG28"/>
    <mergeCell ref="AH28:AI28"/>
    <mergeCell ref="AJ28:AK28"/>
    <mergeCell ref="AE23:AH23"/>
    <mergeCell ref="AI23:AJ23"/>
    <mergeCell ref="U45:AD45"/>
    <mergeCell ref="U41:X41"/>
    <mergeCell ref="Z41:AA41"/>
    <mergeCell ref="AB41:AC41"/>
    <mergeCell ref="U37:AD37"/>
    <mergeCell ref="AE25:AG25"/>
    <mergeCell ref="AH25:AI25"/>
    <mergeCell ref="AJ25:AK25"/>
    <mergeCell ref="U43:X43"/>
    <mergeCell ref="Z43:AA43"/>
    <mergeCell ref="AB43:AC43"/>
    <mergeCell ref="U42:X42"/>
    <mergeCell ref="Z42:AA42"/>
    <mergeCell ref="AB42:AC42"/>
    <mergeCell ref="U39:X39"/>
    <mergeCell ref="AJ26:AK26"/>
    <mergeCell ref="AE27:AG27"/>
    <mergeCell ref="AH27:AI27"/>
    <mergeCell ref="AJ27:AK27"/>
    <mergeCell ref="AI33:AJ33"/>
    <mergeCell ref="AK33:AL33"/>
    <mergeCell ref="AE30:AG30"/>
    <mergeCell ref="Z39:AA39"/>
    <mergeCell ref="AB39:AC39"/>
    <mergeCell ref="Y34:Z34"/>
    <mergeCell ref="AA34:AB34"/>
    <mergeCell ref="AE1:AG1"/>
    <mergeCell ref="AE2:AG2"/>
    <mergeCell ref="AE3:AG3"/>
    <mergeCell ref="AE6:AG6"/>
    <mergeCell ref="AE7:AG7"/>
    <mergeCell ref="AE8:AG8"/>
    <mergeCell ref="AE12:AG13"/>
    <mergeCell ref="AE14:AG15"/>
    <mergeCell ref="AE16:AN16"/>
    <mergeCell ref="AH1:AK1"/>
    <mergeCell ref="AH2:AK2"/>
    <mergeCell ref="AE17:AH17"/>
    <mergeCell ref="AH3:AJ3"/>
    <mergeCell ref="AK3:AL3"/>
    <mergeCell ref="AE4:AG4"/>
    <mergeCell ref="AH4:AI4"/>
    <mergeCell ref="AJ4:AL4"/>
    <mergeCell ref="AE5:AN5"/>
    <mergeCell ref="AM3:AN3"/>
    <mergeCell ref="AM4:AN4"/>
    <mergeCell ref="AE10:AG11"/>
    <mergeCell ref="AE18:AH18"/>
    <mergeCell ref="U29:W29"/>
    <mergeCell ref="X29:Y29"/>
    <mergeCell ref="Z29:AA29"/>
    <mergeCell ref="U30:W30"/>
    <mergeCell ref="X30:Y30"/>
    <mergeCell ref="Z30:AA30"/>
    <mergeCell ref="U40:X40"/>
    <mergeCell ref="Z40:AA40"/>
    <mergeCell ref="AB40:AC40"/>
    <mergeCell ref="U31:AD31"/>
    <mergeCell ref="U32:X32"/>
    <mergeCell ref="Y32:Z32"/>
    <mergeCell ref="AA32:AB32"/>
    <mergeCell ref="U33:X33"/>
    <mergeCell ref="U38:X38"/>
    <mergeCell ref="Z38:AA38"/>
    <mergeCell ref="AB38:AC38"/>
    <mergeCell ref="U35:X35"/>
    <mergeCell ref="Y35:Z35"/>
    <mergeCell ref="U36:X36"/>
    <mergeCell ref="Y36:Z36"/>
    <mergeCell ref="Y33:Z33"/>
    <mergeCell ref="AA33:AB33"/>
    <mergeCell ref="U34:X34"/>
    <mergeCell ref="U19:AD19"/>
    <mergeCell ref="U20:X20"/>
    <mergeCell ref="U21:X21"/>
    <mergeCell ref="U22:X22"/>
    <mergeCell ref="Y22:Z22"/>
    <mergeCell ref="U27:W27"/>
    <mergeCell ref="X27:Y27"/>
    <mergeCell ref="Z27:AA27"/>
    <mergeCell ref="U28:W28"/>
    <mergeCell ref="X28:Y28"/>
    <mergeCell ref="Z28:AA28"/>
    <mergeCell ref="Z25:AA25"/>
    <mergeCell ref="U26:W26"/>
    <mergeCell ref="X26:Y26"/>
    <mergeCell ref="Z26:AA26"/>
    <mergeCell ref="U25:W25"/>
    <mergeCell ref="X25:Y25"/>
    <mergeCell ref="U23:X23"/>
    <mergeCell ref="Y23:Z23"/>
    <mergeCell ref="U24:X24"/>
    <mergeCell ref="Y24:Z24"/>
    <mergeCell ref="K45:T45"/>
    <mergeCell ref="K41:N41"/>
    <mergeCell ref="P41:Q41"/>
    <mergeCell ref="R41:S41"/>
    <mergeCell ref="K42:N42"/>
    <mergeCell ref="P42:Q42"/>
    <mergeCell ref="R42:S42"/>
    <mergeCell ref="U1:W1"/>
    <mergeCell ref="U2:W2"/>
    <mergeCell ref="U3:W3"/>
    <mergeCell ref="U6:W6"/>
    <mergeCell ref="K43:N43"/>
    <mergeCell ref="P43:Q43"/>
    <mergeCell ref="R43:S43"/>
    <mergeCell ref="K39:N39"/>
    <mergeCell ref="P39:Q39"/>
    <mergeCell ref="R39:S39"/>
    <mergeCell ref="U12:W13"/>
    <mergeCell ref="U16:AD16"/>
    <mergeCell ref="U17:X17"/>
    <mergeCell ref="U18:X18"/>
    <mergeCell ref="U14:W15"/>
    <mergeCell ref="U7:W7"/>
    <mergeCell ref="U8:W8"/>
    <mergeCell ref="K40:N40"/>
    <mergeCell ref="P40:Q40"/>
    <mergeCell ref="R40:S40"/>
    <mergeCell ref="K36:N36"/>
    <mergeCell ref="O36:P36"/>
    <mergeCell ref="K37:T37"/>
    <mergeCell ref="K38:N38"/>
    <mergeCell ref="P38:Q38"/>
    <mergeCell ref="R38:S38"/>
    <mergeCell ref="K34:N34"/>
    <mergeCell ref="O34:P34"/>
    <mergeCell ref="Q34:R34"/>
    <mergeCell ref="K35:N35"/>
    <mergeCell ref="O35:P35"/>
    <mergeCell ref="K32:N32"/>
    <mergeCell ref="O32:P32"/>
    <mergeCell ref="Q32:R32"/>
    <mergeCell ref="K33:N33"/>
    <mergeCell ref="O33:P33"/>
    <mergeCell ref="Q33:R33"/>
    <mergeCell ref="K30:M30"/>
    <mergeCell ref="N30:O30"/>
    <mergeCell ref="P30:Q30"/>
    <mergeCell ref="K31:T31"/>
    <mergeCell ref="K28:M28"/>
    <mergeCell ref="N28:O28"/>
    <mergeCell ref="P28:Q28"/>
    <mergeCell ref="K29:M29"/>
    <mergeCell ref="N29:O29"/>
    <mergeCell ref="K25:M25"/>
    <mergeCell ref="N25:O25"/>
    <mergeCell ref="P25:Q25"/>
    <mergeCell ref="K22:N22"/>
    <mergeCell ref="O22:P22"/>
    <mergeCell ref="K23:N23"/>
    <mergeCell ref="O23:P23"/>
    <mergeCell ref="P29:Q29"/>
    <mergeCell ref="K26:M26"/>
    <mergeCell ref="N26:O26"/>
    <mergeCell ref="P26:Q26"/>
    <mergeCell ref="K27:M27"/>
    <mergeCell ref="N27:O27"/>
    <mergeCell ref="P27:Q27"/>
    <mergeCell ref="K21:N21"/>
    <mergeCell ref="Q3:R3"/>
    <mergeCell ref="K4:M4"/>
    <mergeCell ref="N4:O4"/>
    <mergeCell ref="P4:R4"/>
    <mergeCell ref="K7:M7"/>
    <mergeCell ref="K8:M8"/>
    <mergeCell ref="K24:N24"/>
    <mergeCell ref="O24:P24"/>
    <mergeCell ref="K20:N20"/>
    <mergeCell ref="K16:T16"/>
    <mergeCell ref="K17:N17"/>
    <mergeCell ref="K9:M9"/>
    <mergeCell ref="K10:M11"/>
    <mergeCell ref="K18:N18"/>
    <mergeCell ref="K19:T19"/>
    <mergeCell ref="D1:G1"/>
    <mergeCell ref="D2:G2"/>
    <mergeCell ref="N1:Q1"/>
    <mergeCell ref="N2:Q2"/>
    <mergeCell ref="K6:M6"/>
    <mergeCell ref="K5:T5"/>
    <mergeCell ref="S3:T3"/>
    <mergeCell ref="S4:T4"/>
    <mergeCell ref="I3:J3"/>
    <mergeCell ref="F4:H4"/>
    <mergeCell ref="A5:J5"/>
    <mergeCell ref="D4:E4"/>
    <mergeCell ref="I4:J4"/>
    <mergeCell ref="A3:C3"/>
    <mergeCell ref="X1:AA1"/>
    <mergeCell ref="X2:AA2"/>
    <mergeCell ref="K12:M13"/>
    <mergeCell ref="K14:M15"/>
    <mergeCell ref="K1:M1"/>
    <mergeCell ref="K2:M2"/>
    <mergeCell ref="K3:M3"/>
    <mergeCell ref="N3:P3"/>
    <mergeCell ref="U9:W9"/>
    <mergeCell ref="U10:W11"/>
    <mergeCell ref="X3:Z3"/>
    <mergeCell ref="AA3:AB3"/>
    <mergeCell ref="U4:W4"/>
    <mergeCell ref="X4:Y4"/>
    <mergeCell ref="Z4:AB4"/>
    <mergeCell ref="U5:AD5"/>
    <mergeCell ref="AC3:AD3"/>
    <mergeCell ref="AC4:AD4"/>
  </mergeCells>
  <phoneticPr fontId="36" type="noConversion"/>
  <pageMargins left="0.32" right="0.25" top="1.21" bottom="0.55000000000000004" header="0.22" footer="0.25"/>
  <pageSetup orientation="portrait" r:id="rId1"/>
  <headerFooter>
    <oddHeader>&amp;L&amp;G&amp;CARKANSAS DEPARTMENT OF FINANCE AND ADMINISTRATION
OFFICE OF INTERGOVERNMENTAL SERVICES
FAMILY VIOLENCE PREVENTION SERVICE ACT (FVPSA)
&amp;"-,Bold"&amp;UQUARTERLY PERFORMANCE REPORT</oddHeader>
    <oddFooter>&amp;L&amp;9DFA/IGS 2012-2013</oddFooter>
  </headerFooter>
  <rowBreaks count="1" manualBreakCount="1">
    <brk id="21" max="3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5">
    <tabColor theme="9"/>
  </sheetPr>
  <dimension ref="A1:AJ32"/>
  <sheetViews>
    <sheetView workbookViewId="0">
      <selection activeCell="G31" sqref="G31:I31"/>
    </sheetView>
  </sheetViews>
  <sheetFormatPr defaultColWidth="9.140625" defaultRowHeight="15" x14ac:dyDescent="0.25"/>
  <cols>
    <col min="1" max="1" width="11.85546875" customWidth="1"/>
    <col min="2" max="2" width="12" customWidth="1"/>
    <col min="3" max="3" width="9.42578125" customWidth="1"/>
    <col min="4" max="4" width="10" customWidth="1"/>
    <col min="5" max="5" width="11.85546875" customWidth="1"/>
    <col min="6" max="6" width="11.140625" customWidth="1"/>
    <col min="7" max="7" width="11.85546875" customWidth="1"/>
    <col min="8" max="8" width="11" customWidth="1"/>
    <col min="9" max="9" width="10.7109375" customWidth="1"/>
    <col min="10" max="10" width="11.7109375" customWidth="1"/>
    <col min="11" max="11" width="9.7109375" customWidth="1"/>
    <col min="12" max="12" width="11.140625" customWidth="1"/>
    <col min="14" max="14" width="12.140625" customWidth="1"/>
    <col min="15" max="15" width="11" customWidth="1"/>
    <col min="16" max="16" width="11.85546875" customWidth="1"/>
    <col min="17" max="17" width="11.42578125" customWidth="1"/>
    <col min="18" max="18" width="11.5703125" customWidth="1"/>
    <col min="19" max="19" width="11.7109375" customWidth="1"/>
    <col min="21" max="21" width="9.85546875" customWidth="1"/>
    <col min="23" max="23" width="12.28515625" customWidth="1"/>
    <col min="24" max="24" width="11" customWidth="1"/>
    <col min="25" max="27" width="11.85546875" customWidth="1"/>
    <col min="28" max="28" width="12.85546875" customWidth="1"/>
    <col min="29" max="29" width="8.140625" customWidth="1"/>
    <col min="30" max="30" width="12" customWidth="1"/>
    <col min="32" max="32" width="12.28515625" customWidth="1"/>
    <col min="33" max="33" width="11" customWidth="1"/>
    <col min="34" max="35" width="11.5703125" customWidth="1"/>
    <col min="36" max="36" width="11.28515625" customWidth="1"/>
  </cols>
  <sheetData>
    <row r="1" spans="1:36" ht="21.75" customHeight="1" x14ac:dyDescent="0.25">
      <c r="E1" s="389" t="s">
        <v>80</v>
      </c>
      <c r="F1" s="44" t="s">
        <v>79</v>
      </c>
      <c r="G1" s="44" t="s">
        <v>78</v>
      </c>
      <c r="H1" s="44" t="s">
        <v>77</v>
      </c>
      <c r="I1" s="44" t="s">
        <v>76</v>
      </c>
      <c r="N1" s="389" t="s">
        <v>80</v>
      </c>
      <c r="O1" s="44" t="s">
        <v>79</v>
      </c>
      <c r="P1" s="44" t="s">
        <v>78</v>
      </c>
      <c r="Q1" s="44" t="s">
        <v>77</v>
      </c>
      <c r="R1" s="44" t="s">
        <v>76</v>
      </c>
      <c r="W1" s="389" t="s">
        <v>80</v>
      </c>
      <c r="X1" s="44" t="s">
        <v>79</v>
      </c>
      <c r="Y1" s="44" t="s">
        <v>78</v>
      </c>
      <c r="Z1" s="44" t="s">
        <v>77</v>
      </c>
      <c r="AA1" s="44" t="s">
        <v>76</v>
      </c>
      <c r="AF1" s="389" t="s">
        <v>80</v>
      </c>
      <c r="AG1" s="44" t="s">
        <v>79</v>
      </c>
      <c r="AH1" s="44" t="s">
        <v>78</v>
      </c>
      <c r="AI1" s="44" t="s">
        <v>77</v>
      </c>
      <c r="AJ1" s="44" t="s">
        <v>76</v>
      </c>
    </row>
    <row r="2" spans="1:36" ht="28.5" customHeight="1" x14ac:dyDescent="0.25">
      <c r="E2" s="390"/>
      <c r="F2" s="45" t="s">
        <v>163</v>
      </c>
      <c r="G2" s="46"/>
      <c r="H2" s="46"/>
      <c r="I2" s="46"/>
      <c r="N2" s="390"/>
      <c r="O2" s="46"/>
      <c r="P2" s="45" t="s">
        <v>162</v>
      </c>
      <c r="Q2" s="46"/>
      <c r="R2" s="46"/>
      <c r="W2" s="390"/>
      <c r="X2" s="46"/>
      <c r="Y2" s="46"/>
      <c r="Z2" s="45" t="s">
        <v>161</v>
      </c>
      <c r="AA2" s="46"/>
      <c r="AF2" s="390"/>
      <c r="AG2" s="46"/>
      <c r="AH2" s="46"/>
      <c r="AI2" s="46"/>
      <c r="AJ2" s="45" t="s">
        <v>160</v>
      </c>
    </row>
    <row r="3" spans="1:36" ht="30.75" customHeight="1" x14ac:dyDescent="0.25">
      <c r="A3" s="391" t="s">
        <v>145</v>
      </c>
      <c r="B3" s="391"/>
      <c r="C3" s="392" t="e">
        <f>#REF!</f>
        <v>#REF!</v>
      </c>
      <c r="D3" s="393"/>
      <c r="E3" s="393"/>
      <c r="F3" s="393"/>
      <c r="G3" s="393"/>
      <c r="H3" s="393"/>
      <c r="I3" s="394"/>
      <c r="J3" s="391" t="s">
        <v>145</v>
      </c>
      <c r="K3" s="391"/>
      <c r="L3" s="392" t="e">
        <f>#REF!</f>
        <v>#REF!</v>
      </c>
      <c r="M3" s="393"/>
      <c r="N3" s="393"/>
      <c r="O3" s="393"/>
      <c r="P3" s="393"/>
      <c r="Q3" s="393"/>
      <c r="R3" s="394"/>
      <c r="S3" s="391" t="s">
        <v>145</v>
      </c>
      <c r="T3" s="391"/>
      <c r="U3" s="392" t="e">
        <f>#REF!</f>
        <v>#REF!</v>
      </c>
      <c r="V3" s="393"/>
      <c r="W3" s="393"/>
      <c r="X3" s="393"/>
      <c r="Y3" s="393"/>
      <c r="Z3" s="393"/>
      <c r="AA3" s="394"/>
      <c r="AB3" s="391" t="s">
        <v>145</v>
      </c>
      <c r="AC3" s="391"/>
      <c r="AD3" s="422" t="e">
        <f>#REF!</f>
        <v>#REF!</v>
      </c>
      <c r="AE3" s="423"/>
      <c r="AF3" s="423"/>
      <c r="AG3" s="423"/>
      <c r="AH3" s="423"/>
      <c r="AI3" s="423"/>
      <c r="AJ3" s="424"/>
    </row>
    <row r="4" spans="1:36" ht="35.25" customHeight="1" x14ac:dyDescent="0.25">
      <c r="A4" s="47" t="s">
        <v>75</v>
      </c>
      <c r="B4" s="392" t="e">
        <f>#REF!</f>
        <v>#REF!</v>
      </c>
      <c r="C4" s="394"/>
      <c r="D4" s="395" t="s">
        <v>9</v>
      </c>
      <c r="E4" s="395"/>
      <c r="F4" s="392" t="e">
        <f>#REF!</f>
        <v>#REF!</v>
      </c>
      <c r="G4" s="393"/>
      <c r="H4" s="393"/>
      <c r="I4" s="394"/>
      <c r="J4" s="47" t="s">
        <v>75</v>
      </c>
      <c r="K4" s="392" t="e">
        <f>#REF!</f>
        <v>#REF!</v>
      </c>
      <c r="L4" s="394"/>
      <c r="M4" s="395" t="s">
        <v>9</v>
      </c>
      <c r="N4" s="395"/>
      <c r="O4" s="392" t="e">
        <f>#REF!</f>
        <v>#REF!</v>
      </c>
      <c r="P4" s="393"/>
      <c r="Q4" s="393"/>
      <c r="R4" s="394"/>
      <c r="S4" s="47" t="s">
        <v>75</v>
      </c>
      <c r="T4" s="392" t="e">
        <f>#REF!</f>
        <v>#REF!</v>
      </c>
      <c r="U4" s="394"/>
      <c r="V4" s="395" t="s">
        <v>9</v>
      </c>
      <c r="W4" s="395"/>
      <c r="X4" s="392" t="e">
        <f>#REF!</f>
        <v>#REF!</v>
      </c>
      <c r="Y4" s="393"/>
      <c r="Z4" s="393"/>
      <c r="AA4" s="394"/>
      <c r="AB4" s="47" t="s">
        <v>75</v>
      </c>
      <c r="AC4" s="392" t="e">
        <f>#REF!</f>
        <v>#REF!</v>
      </c>
      <c r="AD4" s="394"/>
      <c r="AE4" s="395" t="s">
        <v>9</v>
      </c>
      <c r="AF4" s="395"/>
      <c r="AG4" s="392" t="e">
        <f>#REF!</f>
        <v>#REF!</v>
      </c>
      <c r="AH4" s="393"/>
      <c r="AI4" s="393"/>
      <c r="AJ4" s="394"/>
    </row>
    <row r="5" spans="1:36" ht="31.5" customHeight="1" x14ac:dyDescent="0.25">
      <c r="A5" s="396" t="s">
        <v>146</v>
      </c>
      <c r="B5" s="396"/>
      <c r="C5" s="396"/>
      <c r="D5" s="396"/>
      <c r="E5" s="410" t="s">
        <v>173</v>
      </c>
      <c r="F5" s="411"/>
      <c r="G5" s="411"/>
      <c r="H5" s="411"/>
      <c r="I5" s="412"/>
      <c r="J5" s="396" t="s">
        <v>146</v>
      </c>
      <c r="K5" s="396"/>
      <c r="L5" s="396"/>
      <c r="M5" s="396"/>
      <c r="N5" s="410" t="s">
        <v>173</v>
      </c>
      <c r="O5" s="411"/>
      <c r="P5" s="411"/>
      <c r="Q5" s="411"/>
      <c r="R5" s="412"/>
      <c r="S5" s="396" t="s">
        <v>146</v>
      </c>
      <c r="T5" s="396"/>
      <c r="U5" s="396"/>
      <c r="V5" s="396"/>
      <c r="W5" s="410" t="s">
        <v>173</v>
      </c>
      <c r="X5" s="411"/>
      <c r="Y5" s="411"/>
      <c r="Z5" s="411"/>
      <c r="AA5" s="412"/>
      <c r="AB5" s="396" t="s">
        <v>146</v>
      </c>
      <c r="AC5" s="396"/>
      <c r="AD5" s="396"/>
      <c r="AE5" s="396"/>
      <c r="AF5" s="410" t="s">
        <v>173</v>
      </c>
      <c r="AG5" s="411"/>
      <c r="AH5" s="411"/>
      <c r="AI5" s="411"/>
      <c r="AJ5" s="412"/>
    </row>
    <row r="6" spans="1:36" ht="18.75" customHeight="1" x14ac:dyDescent="0.25">
      <c r="A6" s="396"/>
      <c r="B6" s="396"/>
      <c r="C6" s="396"/>
      <c r="D6" s="397"/>
      <c r="E6" s="407" t="s">
        <v>74</v>
      </c>
      <c r="F6" s="408"/>
      <c r="G6" s="408"/>
      <c r="H6" s="409"/>
      <c r="I6" s="64"/>
      <c r="J6" s="396"/>
      <c r="K6" s="396"/>
      <c r="L6" s="396"/>
      <c r="M6" s="397"/>
      <c r="N6" s="407" t="s">
        <v>74</v>
      </c>
      <c r="O6" s="408"/>
      <c r="P6" s="408"/>
      <c r="Q6" s="409"/>
      <c r="R6" s="48"/>
      <c r="S6" s="396"/>
      <c r="T6" s="396"/>
      <c r="U6" s="396"/>
      <c r="V6" s="397"/>
      <c r="W6" s="407" t="s">
        <v>74</v>
      </c>
      <c r="X6" s="408"/>
      <c r="Y6" s="408"/>
      <c r="Z6" s="409"/>
      <c r="AA6" s="48"/>
      <c r="AB6" s="396"/>
      <c r="AC6" s="396"/>
      <c r="AD6" s="396"/>
      <c r="AE6" s="397"/>
      <c r="AF6" s="407" t="s">
        <v>74</v>
      </c>
      <c r="AG6" s="408"/>
      <c r="AH6" s="408"/>
      <c r="AI6" s="409"/>
      <c r="AJ6" s="48"/>
    </row>
    <row r="7" spans="1:36" ht="19.5" customHeight="1" x14ac:dyDescent="0.25">
      <c r="A7" s="396"/>
      <c r="B7" s="396"/>
      <c r="C7" s="396"/>
      <c r="D7" s="397"/>
      <c r="E7" s="407" t="s">
        <v>153</v>
      </c>
      <c r="F7" s="408"/>
      <c r="G7" s="408"/>
      <c r="H7" s="409"/>
      <c r="I7" s="64"/>
      <c r="J7" s="396"/>
      <c r="K7" s="396"/>
      <c r="L7" s="396"/>
      <c r="M7" s="397"/>
      <c r="N7" s="407" t="s">
        <v>153</v>
      </c>
      <c r="O7" s="408"/>
      <c r="P7" s="408"/>
      <c r="Q7" s="409"/>
      <c r="R7" s="48"/>
      <c r="S7" s="396"/>
      <c r="T7" s="396"/>
      <c r="U7" s="396"/>
      <c r="V7" s="397"/>
      <c r="W7" s="407" t="s">
        <v>153</v>
      </c>
      <c r="X7" s="408"/>
      <c r="Y7" s="408"/>
      <c r="Z7" s="409"/>
      <c r="AA7" s="48"/>
      <c r="AB7" s="396"/>
      <c r="AC7" s="396"/>
      <c r="AD7" s="396"/>
      <c r="AE7" s="397"/>
      <c r="AF7" s="407" t="s">
        <v>153</v>
      </c>
      <c r="AG7" s="408"/>
      <c r="AH7" s="408"/>
      <c r="AI7" s="409"/>
      <c r="AJ7" s="48"/>
    </row>
    <row r="8" spans="1:36" ht="21.75" customHeight="1" x14ac:dyDescent="0.25">
      <c r="A8" s="396"/>
      <c r="B8" s="396"/>
      <c r="C8" s="396"/>
      <c r="D8" s="397"/>
      <c r="E8" s="407" t="s">
        <v>73</v>
      </c>
      <c r="F8" s="408"/>
      <c r="G8" s="408"/>
      <c r="H8" s="409"/>
      <c r="I8" s="64"/>
      <c r="J8" s="396"/>
      <c r="K8" s="396"/>
      <c r="L8" s="396"/>
      <c r="M8" s="397"/>
      <c r="N8" s="407" t="s">
        <v>73</v>
      </c>
      <c r="O8" s="408"/>
      <c r="P8" s="408"/>
      <c r="Q8" s="409"/>
      <c r="R8" s="48"/>
      <c r="S8" s="396"/>
      <c r="T8" s="396"/>
      <c r="U8" s="396"/>
      <c r="V8" s="397"/>
      <c r="W8" s="407" t="s">
        <v>73</v>
      </c>
      <c r="X8" s="408"/>
      <c r="Y8" s="408"/>
      <c r="Z8" s="409"/>
      <c r="AA8" s="48"/>
      <c r="AB8" s="396"/>
      <c r="AC8" s="396"/>
      <c r="AD8" s="396"/>
      <c r="AE8" s="397"/>
      <c r="AF8" s="407" t="s">
        <v>73</v>
      </c>
      <c r="AG8" s="408"/>
      <c r="AH8" s="408"/>
      <c r="AI8" s="409"/>
      <c r="AJ8" s="48"/>
    </row>
    <row r="9" spans="1:36" ht="23.25" customHeight="1" x14ac:dyDescent="0.25">
      <c r="A9" s="398" t="s">
        <v>72</v>
      </c>
      <c r="B9" s="398"/>
      <c r="C9" s="398"/>
      <c r="D9" s="63"/>
      <c r="E9" s="407" t="s">
        <v>71</v>
      </c>
      <c r="F9" s="408"/>
      <c r="G9" s="408"/>
      <c r="H9" s="409"/>
      <c r="I9" s="64"/>
      <c r="J9" s="398" t="s">
        <v>72</v>
      </c>
      <c r="K9" s="398"/>
      <c r="L9" s="398"/>
      <c r="M9" s="49"/>
      <c r="N9" s="407" t="s">
        <v>71</v>
      </c>
      <c r="O9" s="408"/>
      <c r="P9" s="408"/>
      <c r="Q9" s="409"/>
      <c r="R9" s="48"/>
      <c r="S9" s="398" t="s">
        <v>72</v>
      </c>
      <c r="T9" s="398"/>
      <c r="U9" s="398"/>
      <c r="V9" s="49"/>
      <c r="W9" s="407" t="s">
        <v>71</v>
      </c>
      <c r="X9" s="408"/>
      <c r="Y9" s="408"/>
      <c r="Z9" s="409"/>
      <c r="AA9" s="48"/>
      <c r="AB9" s="398" t="s">
        <v>72</v>
      </c>
      <c r="AC9" s="398"/>
      <c r="AD9" s="398"/>
      <c r="AE9" s="49"/>
      <c r="AF9" s="407" t="s">
        <v>71</v>
      </c>
      <c r="AG9" s="408"/>
      <c r="AH9" s="408"/>
      <c r="AI9" s="409"/>
      <c r="AJ9" s="48"/>
    </row>
    <row r="10" spans="1:36" ht="21" customHeight="1" x14ac:dyDescent="0.25">
      <c r="A10" s="398" t="s">
        <v>70</v>
      </c>
      <c r="B10" s="398"/>
      <c r="C10" s="398"/>
      <c r="D10" s="63"/>
      <c r="E10" s="407" t="s">
        <v>69</v>
      </c>
      <c r="F10" s="408"/>
      <c r="G10" s="408"/>
      <c r="H10" s="409"/>
      <c r="I10" s="64"/>
      <c r="J10" s="398" t="s">
        <v>70</v>
      </c>
      <c r="K10" s="398"/>
      <c r="L10" s="398"/>
      <c r="M10" s="49"/>
      <c r="N10" s="407" t="s">
        <v>69</v>
      </c>
      <c r="O10" s="408"/>
      <c r="P10" s="408"/>
      <c r="Q10" s="409"/>
      <c r="R10" s="48"/>
      <c r="S10" s="398" t="s">
        <v>70</v>
      </c>
      <c r="T10" s="398"/>
      <c r="U10" s="398"/>
      <c r="V10" s="49"/>
      <c r="W10" s="407" t="s">
        <v>69</v>
      </c>
      <c r="X10" s="408"/>
      <c r="Y10" s="408"/>
      <c r="Z10" s="409"/>
      <c r="AA10" s="48"/>
      <c r="AB10" s="398" t="s">
        <v>70</v>
      </c>
      <c r="AC10" s="398"/>
      <c r="AD10" s="398"/>
      <c r="AE10" s="49"/>
      <c r="AF10" s="407" t="s">
        <v>69</v>
      </c>
      <c r="AG10" s="408"/>
      <c r="AH10" s="408"/>
      <c r="AI10" s="409"/>
      <c r="AJ10" s="48"/>
    </row>
    <row r="11" spans="1:36" ht="23.25" customHeight="1" x14ac:dyDescent="0.25">
      <c r="A11" s="398" t="s">
        <v>68</v>
      </c>
      <c r="B11" s="398"/>
      <c r="C11" s="398"/>
      <c r="D11" s="63"/>
      <c r="E11" s="407" t="s">
        <v>67</v>
      </c>
      <c r="F11" s="408"/>
      <c r="G11" s="408"/>
      <c r="H11" s="409"/>
      <c r="I11" s="64"/>
      <c r="J11" s="398" t="s">
        <v>68</v>
      </c>
      <c r="K11" s="398"/>
      <c r="L11" s="398"/>
      <c r="M11" s="49"/>
      <c r="N11" s="407" t="s">
        <v>67</v>
      </c>
      <c r="O11" s="408"/>
      <c r="P11" s="408"/>
      <c r="Q11" s="409"/>
      <c r="R11" s="48"/>
      <c r="S11" s="398" t="s">
        <v>68</v>
      </c>
      <c r="T11" s="398"/>
      <c r="U11" s="398"/>
      <c r="V11" s="49"/>
      <c r="W11" s="407" t="s">
        <v>67</v>
      </c>
      <c r="X11" s="408"/>
      <c r="Y11" s="408"/>
      <c r="Z11" s="409"/>
      <c r="AA11" s="48"/>
      <c r="AB11" s="398" t="s">
        <v>68</v>
      </c>
      <c r="AC11" s="398"/>
      <c r="AD11" s="398"/>
      <c r="AE11" s="49"/>
      <c r="AF11" s="407" t="s">
        <v>67</v>
      </c>
      <c r="AG11" s="408"/>
      <c r="AH11" s="408"/>
      <c r="AI11" s="409"/>
      <c r="AJ11" s="48"/>
    </row>
    <row r="12" spans="1:36" ht="20.25" customHeight="1" x14ac:dyDescent="0.25">
      <c r="A12" s="399" t="s">
        <v>66</v>
      </c>
      <c r="B12" s="399"/>
      <c r="C12" s="399"/>
      <c r="D12" s="63"/>
      <c r="E12" s="407" t="s">
        <v>154</v>
      </c>
      <c r="F12" s="408"/>
      <c r="G12" s="408"/>
      <c r="H12" s="409"/>
      <c r="I12" s="64"/>
      <c r="J12" s="399" t="s">
        <v>66</v>
      </c>
      <c r="K12" s="399"/>
      <c r="L12" s="399"/>
      <c r="M12" s="49"/>
      <c r="N12" s="407" t="s">
        <v>154</v>
      </c>
      <c r="O12" s="408"/>
      <c r="P12" s="408"/>
      <c r="Q12" s="409"/>
      <c r="R12" s="48"/>
      <c r="S12" s="399" t="s">
        <v>66</v>
      </c>
      <c r="T12" s="399"/>
      <c r="U12" s="399"/>
      <c r="V12" s="49"/>
      <c r="W12" s="407" t="s">
        <v>154</v>
      </c>
      <c r="X12" s="408"/>
      <c r="Y12" s="408"/>
      <c r="Z12" s="409"/>
      <c r="AA12" s="48"/>
      <c r="AB12" s="399" t="s">
        <v>66</v>
      </c>
      <c r="AC12" s="399"/>
      <c r="AD12" s="399"/>
      <c r="AE12" s="49"/>
      <c r="AF12" s="407" t="s">
        <v>154</v>
      </c>
      <c r="AG12" s="408"/>
      <c r="AH12" s="408"/>
      <c r="AI12" s="409"/>
      <c r="AJ12" s="48"/>
    </row>
    <row r="13" spans="1:36" ht="17.25" customHeight="1" x14ac:dyDescent="0.25">
      <c r="A13" s="399" t="s">
        <v>65</v>
      </c>
      <c r="B13" s="399"/>
      <c r="C13" s="399"/>
      <c r="D13" s="63"/>
      <c r="E13" s="407" t="s">
        <v>64</v>
      </c>
      <c r="F13" s="408"/>
      <c r="G13" s="408"/>
      <c r="H13" s="409"/>
      <c r="I13" s="64"/>
      <c r="J13" s="399" t="s">
        <v>65</v>
      </c>
      <c r="K13" s="399"/>
      <c r="L13" s="399"/>
      <c r="M13" s="49"/>
      <c r="N13" s="407" t="s">
        <v>64</v>
      </c>
      <c r="O13" s="408"/>
      <c r="P13" s="408"/>
      <c r="Q13" s="409"/>
      <c r="R13" s="48"/>
      <c r="S13" s="399" t="s">
        <v>65</v>
      </c>
      <c r="T13" s="399"/>
      <c r="U13" s="399"/>
      <c r="V13" s="49"/>
      <c r="W13" s="407" t="s">
        <v>64</v>
      </c>
      <c r="X13" s="408"/>
      <c r="Y13" s="408"/>
      <c r="Z13" s="409"/>
      <c r="AA13" s="48"/>
      <c r="AB13" s="399" t="s">
        <v>65</v>
      </c>
      <c r="AC13" s="399"/>
      <c r="AD13" s="399"/>
      <c r="AE13" s="49"/>
      <c r="AF13" s="407" t="s">
        <v>64</v>
      </c>
      <c r="AG13" s="408"/>
      <c r="AH13" s="408"/>
      <c r="AI13" s="409"/>
      <c r="AJ13" s="48"/>
    </row>
    <row r="14" spans="1:36" ht="19.5" customHeight="1" x14ac:dyDescent="0.25">
      <c r="A14" s="50" t="s">
        <v>63</v>
      </c>
      <c r="B14" s="50"/>
      <c r="C14" s="50"/>
      <c r="D14" s="63"/>
      <c r="E14" s="407" t="s">
        <v>62</v>
      </c>
      <c r="F14" s="408"/>
      <c r="G14" s="408"/>
      <c r="H14" s="409"/>
      <c r="I14" s="64"/>
      <c r="J14" s="50" t="s">
        <v>63</v>
      </c>
      <c r="K14" s="50"/>
      <c r="L14" s="50"/>
      <c r="M14" s="49"/>
      <c r="N14" s="407" t="s">
        <v>62</v>
      </c>
      <c r="O14" s="408"/>
      <c r="P14" s="408"/>
      <c r="Q14" s="409"/>
      <c r="R14" s="48"/>
      <c r="S14" s="50" t="s">
        <v>63</v>
      </c>
      <c r="T14" s="50"/>
      <c r="U14" s="50"/>
      <c r="V14" s="49"/>
      <c r="W14" s="407" t="s">
        <v>62</v>
      </c>
      <c r="X14" s="408"/>
      <c r="Y14" s="408"/>
      <c r="Z14" s="409"/>
      <c r="AA14" s="48"/>
      <c r="AB14" s="50" t="s">
        <v>63</v>
      </c>
      <c r="AC14" s="50"/>
      <c r="AD14" s="50"/>
      <c r="AE14" s="49"/>
      <c r="AF14" s="407" t="s">
        <v>62</v>
      </c>
      <c r="AG14" s="408"/>
      <c r="AH14" s="408"/>
      <c r="AI14" s="409"/>
      <c r="AJ14" s="48"/>
    </row>
    <row r="15" spans="1:36" ht="18.75" customHeight="1" x14ac:dyDescent="0.25">
      <c r="A15" s="399" t="s">
        <v>174</v>
      </c>
      <c r="B15" s="399"/>
      <c r="C15" s="399"/>
      <c r="D15" s="63"/>
      <c r="E15" s="407" t="s">
        <v>60</v>
      </c>
      <c r="F15" s="408"/>
      <c r="G15" s="408"/>
      <c r="H15" s="409"/>
      <c r="I15" s="64"/>
      <c r="J15" s="399" t="s">
        <v>174</v>
      </c>
      <c r="K15" s="399"/>
      <c r="L15" s="399"/>
      <c r="M15" s="49"/>
      <c r="N15" s="407" t="s">
        <v>60</v>
      </c>
      <c r="O15" s="408"/>
      <c r="P15" s="408"/>
      <c r="Q15" s="409"/>
      <c r="R15" s="48"/>
      <c r="S15" s="399" t="s">
        <v>174</v>
      </c>
      <c r="T15" s="399"/>
      <c r="U15" s="399"/>
      <c r="V15" s="49"/>
      <c r="W15" s="407" t="s">
        <v>60</v>
      </c>
      <c r="X15" s="408"/>
      <c r="Y15" s="408"/>
      <c r="Z15" s="409"/>
      <c r="AA15" s="48"/>
      <c r="AB15" s="399" t="s">
        <v>174</v>
      </c>
      <c r="AC15" s="399"/>
      <c r="AD15" s="399"/>
      <c r="AE15" s="49"/>
      <c r="AF15" s="407" t="s">
        <v>60</v>
      </c>
      <c r="AG15" s="408"/>
      <c r="AH15" s="408"/>
      <c r="AI15" s="409"/>
      <c r="AJ15" s="48"/>
    </row>
    <row r="16" spans="1:36" ht="20.25" customHeight="1" x14ac:dyDescent="0.25">
      <c r="A16" s="399" t="s">
        <v>59</v>
      </c>
      <c r="B16" s="399"/>
      <c r="C16" s="399"/>
      <c r="D16" s="63"/>
      <c r="E16" s="407" t="s">
        <v>58</v>
      </c>
      <c r="F16" s="408"/>
      <c r="G16" s="408"/>
      <c r="H16" s="409"/>
      <c r="I16" s="64"/>
      <c r="J16" s="399" t="s">
        <v>59</v>
      </c>
      <c r="K16" s="399"/>
      <c r="L16" s="399"/>
      <c r="M16" s="49"/>
      <c r="N16" s="407" t="s">
        <v>58</v>
      </c>
      <c r="O16" s="408"/>
      <c r="P16" s="408"/>
      <c r="Q16" s="409"/>
      <c r="R16" s="48"/>
      <c r="S16" s="399" t="s">
        <v>59</v>
      </c>
      <c r="T16" s="399"/>
      <c r="U16" s="399"/>
      <c r="V16" s="49"/>
      <c r="W16" s="407" t="s">
        <v>58</v>
      </c>
      <c r="X16" s="408"/>
      <c r="Y16" s="408"/>
      <c r="Z16" s="409"/>
      <c r="AA16" s="48"/>
      <c r="AB16" s="399" t="s">
        <v>59</v>
      </c>
      <c r="AC16" s="399"/>
      <c r="AD16" s="399"/>
      <c r="AE16" s="49"/>
      <c r="AF16" s="407" t="s">
        <v>58</v>
      </c>
      <c r="AG16" s="408"/>
      <c r="AH16" s="408"/>
      <c r="AI16" s="409"/>
      <c r="AJ16" s="48"/>
    </row>
    <row r="17" spans="1:36" ht="23.25" customHeight="1" x14ac:dyDescent="0.25">
      <c r="A17" s="399" t="s">
        <v>57</v>
      </c>
      <c r="B17" s="399"/>
      <c r="C17" s="399"/>
      <c r="D17" s="63"/>
      <c r="E17" s="407" t="s">
        <v>56</v>
      </c>
      <c r="F17" s="408"/>
      <c r="G17" s="408"/>
      <c r="H17" s="409"/>
      <c r="I17" s="64"/>
      <c r="J17" s="399" t="s">
        <v>57</v>
      </c>
      <c r="K17" s="399"/>
      <c r="L17" s="399"/>
      <c r="M17" s="49"/>
      <c r="N17" s="407" t="s">
        <v>56</v>
      </c>
      <c r="O17" s="408"/>
      <c r="P17" s="408"/>
      <c r="Q17" s="409"/>
      <c r="R17" s="48"/>
      <c r="S17" s="399" t="s">
        <v>57</v>
      </c>
      <c r="T17" s="399"/>
      <c r="U17" s="399"/>
      <c r="V17" s="49"/>
      <c r="W17" s="407" t="s">
        <v>56</v>
      </c>
      <c r="X17" s="408"/>
      <c r="Y17" s="408"/>
      <c r="Z17" s="409"/>
      <c r="AA17" s="48"/>
      <c r="AB17" s="399" t="s">
        <v>57</v>
      </c>
      <c r="AC17" s="399"/>
      <c r="AD17" s="399"/>
      <c r="AE17" s="49"/>
      <c r="AF17" s="407" t="s">
        <v>56</v>
      </c>
      <c r="AG17" s="408"/>
      <c r="AH17" s="408"/>
      <c r="AI17" s="409"/>
      <c r="AJ17" s="48"/>
    </row>
    <row r="18" spans="1:36" ht="20.25" customHeight="1" x14ac:dyDescent="0.25">
      <c r="A18" s="399" t="s">
        <v>55</v>
      </c>
      <c r="B18" s="399"/>
      <c r="C18" s="399"/>
      <c r="D18" s="63"/>
      <c r="E18" s="407" t="s">
        <v>54</v>
      </c>
      <c r="F18" s="408"/>
      <c r="G18" s="408"/>
      <c r="H18" s="409"/>
      <c r="I18" s="64"/>
      <c r="J18" s="399" t="s">
        <v>55</v>
      </c>
      <c r="K18" s="399"/>
      <c r="L18" s="399"/>
      <c r="M18" s="49"/>
      <c r="N18" s="407" t="s">
        <v>54</v>
      </c>
      <c r="O18" s="408"/>
      <c r="P18" s="408"/>
      <c r="Q18" s="409"/>
      <c r="R18" s="48"/>
      <c r="S18" s="399" t="s">
        <v>55</v>
      </c>
      <c r="T18" s="399"/>
      <c r="U18" s="399"/>
      <c r="V18" s="49"/>
      <c r="W18" s="407" t="s">
        <v>54</v>
      </c>
      <c r="X18" s="408"/>
      <c r="Y18" s="408"/>
      <c r="Z18" s="409"/>
      <c r="AA18" s="48"/>
      <c r="AB18" s="399" t="s">
        <v>55</v>
      </c>
      <c r="AC18" s="399"/>
      <c r="AD18" s="399"/>
      <c r="AE18" s="49"/>
      <c r="AF18" s="407" t="s">
        <v>54</v>
      </c>
      <c r="AG18" s="408"/>
      <c r="AH18" s="408"/>
      <c r="AI18" s="409"/>
      <c r="AJ18" s="48"/>
    </row>
    <row r="19" spans="1:36" ht="21" customHeight="1" x14ac:dyDescent="0.25">
      <c r="A19" s="399" t="s">
        <v>53</v>
      </c>
      <c r="B19" s="399"/>
      <c r="C19" s="399"/>
      <c r="D19" s="63">
        <f>SUM(D20:D28)</f>
        <v>0</v>
      </c>
      <c r="E19" s="407" t="s">
        <v>25</v>
      </c>
      <c r="F19" s="408"/>
      <c r="G19" s="408"/>
      <c r="H19" s="409"/>
      <c r="I19" s="64">
        <f>SUM(I20:I28)</f>
        <v>0</v>
      </c>
      <c r="J19" s="399" t="s">
        <v>53</v>
      </c>
      <c r="K19" s="399"/>
      <c r="L19" s="399"/>
      <c r="M19" s="49">
        <f>SUM(M20:M28)</f>
        <v>0</v>
      </c>
      <c r="N19" s="407" t="s">
        <v>159</v>
      </c>
      <c r="O19" s="408"/>
      <c r="P19" s="408"/>
      <c r="Q19" s="409"/>
      <c r="R19" s="48">
        <f>SUM(R20:R28)</f>
        <v>0</v>
      </c>
      <c r="S19" s="399" t="s">
        <v>53</v>
      </c>
      <c r="T19" s="399"/>
      <c r="U19" s="399"/>
      <c r="V19" s="49">
        <f>SUM(V20:V28)</f>
        <v>0</v>
      </c>
      <c r="W19" s="407" t="s">
        <v>159</v>
      </c>
      <c r="X19" s="408"/>
      <c r="Y19" s="408"/>
      <c r="Z19" s="409"/>
      <c r="AA19" s="48">
        <f>SUM(AA20:AA28)</f>
        <v>0</v>
      </c>
      <c r="AB19" s="399" t="s">
        <v>53</v>
      </c>
      <c r="AC19" s="399"/>
      <c r="AD19" s="399"/>
      <c r="AE19" s="49">
        <f>SUM(AE20:AE28)</f>
        <v>0</v>
      </c>
      <c r="AF19" s="407" t="s">
        <v>159</v>
      </c>
      <c r="AG19" s="408"/>
      <c r="AH19" s="408"/>
      <c r="AI19" s="409"/>
      <c r="AJ19" s="48">
        <f>SUM(AJ20:AJ28)</f>
        <v>0</v>
      </c>
    </row>
    <row r="20" spans="1:36" ht="12.75" customHeight="1" x14ac:dyDescent="0.25">
      <c r="A20" s="51"/>
      <c r="B20" s="400" t="s">
        <v>175</v>
      </c>
      <c r="C20" s="400"/>
      <c r="D20" s="64"/>
      <c r="E20" s="52"/>
      <c r="F20" s="53"/>
      <c r="G20" s="54"/>
      <c r="H20" s="55" t="s">
        <v>158</v>
      </c>
      <c r="I20" s="64"/>
      <c r="J20" s="51"/>
      <c r="K20" s="400" t="s">
        <v>175</v>
      </c>
      <c r="L20" s="400"/>
      <c r="M20" s="48"/>
      <c r="N20" s="52"/>
      <c r="O20" s="53"/>
      <c r="P20" s="54"/>
      <c r="Q20" s="55" t="s">
        <v>158</v>
      </c>
      <c r="R20" s="48"/>
      <c r="S20" s="51"/>
      <c r="T20" s="400" t="s">
        <v>175</v>
      </c>
      <c r="U20" s="400"/>
      <c r="V20" s="48"/>
      <c r="W20" s="52"/>
      <c r="X20" s="53"/>
      <c r="Y20" s="54"/>
      <c r="Z20" s="55" t="s">
        <v>158</v>
      </c>
      <c r="AA20" s="48"/>
      <c r="AB20" s="51"/>
      <c r="AC20" s="400" t="s">
        <v>175</v>
      </c>
      <c r="AD20" s="400"/>
      <c r="AE20" s="48"/>
      <c r="AF20" s="52"/>
      <c r="AG20" s="53"/>
      <c r="AH20" s="54"/>
      <c r="AI20" s="55" t="s">
        <v>158</v>
      </c>
      <c r="AJ20" s="48"/>
    </row>
    <row r="21" spans="1:36" ht="12.75" customHeight="1" x14ac:dyDescent="0.25">
      <c r="A21" s="56"/>
      <c r="B21" s="401" t="s">
        <v>176</v>
      </c>
      <c r="C21" s="401"/>
      <c r="D21" s="64"/>
      <c r="E21" s="57"/>
      <c r="F21" s="53"/>
      <c r="G21" s="414" t="s">
        <v>158</v>
      </c>
      <c r="H21" s="415"/>
      <c r="I21" s="64"/>
      <c r="J21" s="56"/>
      <c r="K21" s="401" t="s">
        <v>176</v>
      </c>
      <c r="L21" s="401"/>
      <c r="M21" s="48"/>
      <c r="N21" s="57"/>
      <c r="O21" s="53"/>
      <c r="P21" s="414" t="s">
        <v>158</v>
      </c>
      <c r="Q21" s="415"/>
      <c r="R21" s="48"/>
      <c r="S21" s="56"/>
      <c r="T21" s="401" t="s">
        <v>176</v>
      </c>
      <c r="U21" s="401"/>
      <c r="V21" s="48"/>
      <c r="W21" s="57"/>
      <c r="X21" s="53"/>
      <c r="Y21" s="414" t="s">
        <v>158</v>
      </c>
      <c r="Z21" s="415"/>
      <c r="AA21" s="48"/>
      <c r="AB21" s="56"/>
      <c r="AC21" s="401" t="s">
        <v>176</v>
      </c>
      <c r="AD21" s="401"/>
      <c r="AE21" s="48"/>
      <c r="AF21" s="57"/>
      <c r="AG21" s="53"/>
      <c r="AH21" s="414" t="s">
        <v>158</v>
      </c>
      <c r="AI21" s="415"/>
      <c r="AJ21" s="48"/>
    </row>
    <row r="22" spans="1:36" ht="12.75" customHeight="1" x14ac:dyDescent="0.25">
      <c r="A22" s="56"/>
      <c r="B22" s="401" t="s">
        <v>149</v>
      </c>
      <c r="C22" s="401"/>
      <c r="D22" s="64"/>
      <c r="E22" s="57"/>
      <c r="F22" s="53"/>
      <c r="G22" s="414" t="s">
        <v>158</v>
      </c>
      <c r="H22" s="414"/>
      <c r="I22" s="64"/>
      <c r="J22" s="56"/>
      <c r="K22" s="401" t="s">
        <v>149</v>
      </c>
      <c r="L22" s="401"/>
      <c r="M22" s="48"/>
      <c r="N22" s="57"/>
      <c r="O22" s="53"/>
      <c r="P22" s="414" t="s">
        <v>158</v>
      </c>
      <c r="Q22" s="414"/>
      <c r="R22" s="48"/>
      <c r="S22" s="56"/>
      <c r="T22" s="401" t="s">
        <v>149</v>
      </c>
      <c r="U22" s="401"/>
      <c r="V22" s="48"/>
      <c r="W22" s="57"/>
      <c r="X22" s="53"/>
      <c r="Y22" s="414" t="s">
        <v>158</v>
      </c>
      <c r="Z22" s="414"/>
      <c r="AA22" s="48"/>
      <c r="AB22" s="56"/>
      <c r="AC22" s="401" t="s">
        <v>149</v>
      </c>
      <c r="AD22" s="401"/>
      <c r="AE22" s="48"/>
      <c r="AF22" s="57"/>
      <c r="AG22" s="53"/>
      <c r="AH22" s="414" t="s">
        <v>158</v>
      </c>
      <c r="AI22" s="414"/>
      <c r="AJ22" s="48"/>
    </row>
    <row r="23" spans="1:36" ht="13.5" customHeight="1" x14ac:dyDescent="0.25">
      <c r="A23" s="56"/>
      <c r="B23" s="401" t="s">
        <v>150</v>
      </c>
      <c r="C23" s="401"/>
      <c r="D23" s="64"/>
      <c r="E23" s="57"/>
      <c r="F23" s="53"/>
      <c r="G23" s="54"/>
      <c r="H23" s="55" t="s">
        <v>158</v>
      </c>
      <c r="I23" s="64"/>
      <c r="J23" s="56"/>
      <c r="K23" s="401" t="s">
        <v>150</v>
      </c>
      <c r="L23" s="401"/>
      <c r="M23" s="48"/>
      <c r="N23" s="57"/>
      <c r="O23" s="53"/>
      <c r="P23" s="54"/>
      <c r="Q23" s="55" t="s">
        <v>158</v>
      </c>
      <c r="R23" s="48"/>
      <c r="S23" s="56"/>
      <c r="T23" s="401" t="s">
        <v>150</v>
      </c>
      <c r="U23" s="401"/>
      <c r="V23" s="48"/>
      <c r="W23" s="57"/>
      <c r="X23" s="53"/>
      <c r="Y23" s="54"/>
      <c r="Z23" s="55" t="s">
        <v>158</v>
      </c>
      <c r="AA23" s="48"/>
      <c r="AB23" s="56"/>
      <c r="AC23" s="401" t="s">
        <v>150</v>
      </c>
      <c r="AD23" s="401"/>
      <c r="AE23" s="48"/>
      <c r="AF23" s="57"/>
      <c r="AG23" s="53"/>
      <c r="AH23" s="54"/>
      <c r="AI23" s="55" t="s">
        <v>158</v>
      </c>
      <c r="AJ23" s="48"/>
    </row>
    <row r="24" spans="1:36" ht="13.5" customHeight="1" x14ac:dyDescent="0.25">
      <c r="A24" s="56"/>
      <c r="B24" s="401" t="s">
        <v>151</v>
      </c>
      <c r="C24" s="401"/>
      <c r="D24" s="64"/>
      <c r="E24" s="57"/>
      <c r="F24" s="53"/>
      <c r="G24" s="414" t="s">
        <v>158</v>
      </c>
      <c r="H24" s="415"/>
      <c r="I24" s="64"/>
      <c r="J24" s="56"/>
      <c r="K24" s="401" t="s">
        <v>151</v>
      </c>
      <c r="L24" s="401"/>
      <c r="M24" s="48"/>
      <c r="N24" s="57"/>
      <c r="O24" s="53"/>
      <c r="P24" s="414" t="s">
        <v>158</v>
      </c>
      <c r="Q24" s="415"/>
      <c r="R24" s="48"/>
      <c r="S24" s="56"/>
      <c r="T24" s="401" t="s">
        <v>151</v>
      </c>
      <c r="U24" s="401"/>
      <c r="V24" s="48"/>
      <c r="W24" s="57"/>
      <c r="X24" s="53"/>
      <c r="Y24" s="414" t="s">
        <v>158</v>
      </c>
      <c r="Z24" s="415"/>
      <c r="AA24" s="48"/>
      <c r="AB24" s="56"/>
      <c r="AC24" s="401" t="s">
        <v>151</v>
      </c>
      <c r="AD24" s="401"/>
      <c r="AE24" s="48"/>
      <c r="AF24" s="57"/>
      <c r="AG24" s="53"/>
      <c r="AH24" s="414" t="s">
        <v>158</v>
      </c>
      <c r="AI24" s="415"/>
      <c r="AJ24" s="48"/>
    </row>
    <row r="25" spans="1:36" ht="13.5" customHeight="1" x14ac:dyDescent="0.25">
      <c r="A25" s="56"/>
      <c r="B25" s="401" t="s">
        <v>155</v>
      </c>
      <c r="C25" s="405"/>
      <c r="D25" s="64"/>
      <c r="E25" s="57"/>
      <c r="F25" s="53"/>
      <c r="G25" s="414" t="s">
        <v>158</v>
      </c>
      <c r="H25" s="414"/>
      <c r="I25" s="64"/>
      <c r="J25" s="56"/>
      <c r="K25" s="401" t="s">
        <v>177</v>
      </c>
      <c r="L25" s="405"/>
      <c r="M25" s="48"/>
      <c r="N25" s="57"/>
      <c r="O25" s="53"/>
      <c r="P25" s="414" t="s">
        <v>158</v>
      </c>
      <c r="Q25" s="414"/>
      <c r="R25" s="48"/>
      <c r="S25" s="56"/>
      <c r="T25" s="401" t="s">
        <v>177</v>
      </c>
      <c r="U25" s="405"/>
      <c r="V25" s="48"/>
      <c r="W25" s="57"/>
      <c r="X25" s="53"/>
      <c r="Y25" s="414" t="s">
        <v>158</v>
      </c>
      <c r="Z25" s="414"/>
      <c r="AA25" s="48"/>
      <c r="AB25" s="56"/>
      <c r="AC25" s="401" t="s">
        <v>177</v>
      </c>
      <c r="AD25" s="405"/>
      <c r="AE25" s="48"/>
      <c r="AF25" s="57"/>
      <c r="AG25" s="53"/>
      <c r="AH25" s="414" t="s">
        <v>158</v>
      </c>
      <c r="AI25" s="414"/>
      <c r="AJ25" s="48"/>
    </row>
    <row r="26" spans="1:36" ht="13.5" customHeight="1" x14ac:dyDescent="0.25">
      <c r="A26" s="56"/>
      <c r="B26" s="58"/>
      <c r="C26" s="59" t="s">
        <v>158</v>
      </c>
      <c r="D26" s="64"/>
      <c r="E26" s="57"/>
      <c r="F26" s="53"/>
      <c r="G26" s="54"/>
      <c r="H26" s="55" t="s">
        <v>158</v>
      </c>
      <c r="I26" s="64"/>
      <c r="J26" s="56"/>
      <c r="K26" s="58"/>
      <c r="L26" s="59" t="s">
        <v>158</v>
      </c>
      <c r="M26" s="48"/>
      <c r="N26" s="57"/>
      <c r="O26" s="53"/>
      <c r="P26" s="54"/>
      <c r="Q26" s="55" t="s">
        <v>158</v>
      </c>
      <c r="R26" s="48"/>
      <c r="S26" s="56"/>
      <c r="T26" s="58"/>
      <c r="U26" s="59" t="s">
        <v>158</v>
      </c>
      <c r="V26" s="48"/>
      <c r="W26" s="57"/>
      <c r="X26" s="53"/>
      <c r="Y26" s="54"/>
      <c r="Z26" s="55" t="s">
        <v>158</v>
      </c>
      <c r="AA26" s="48"/>
      <c r="AB26" s="56"/>
      <c r="AC26" s="58"/>
      <c r="AD26" s="59" t="s">
        <v>158</v>
      </c>
      <c r="AE26" s="48"/>
      <c r="AF26" s="57"/>
      <c r="AG26" s="53"/>
      <c r="AH26" s="54"/>
      <c r="AI26" s="55" t="s">
        <v>158</v>
      </c>
      <c r="AJ26" s="48"/>
    </row>
    <row r="27" spans="1:36" ht="13.5" customHeight="1" x14ac:dyDescent="0.25">
      <c r="A27" s="56"/>
      <c r="B27" s="406" t="s">
        <v>158</v>
      </c>
      <c r="C27" s="413"/>
      <c r="D27" s="64"/>
      <c r="E27" s="57"/>
      <c r="F27" s="53"/>
      <c r="G27" s="414" t="s">
        <v>158</v>
      </c>
      <c r="H27" s="415"/>
      <c r="I27" s="64"/>
      <c r="J27" s="56"/>
      <c r="K27" s="406" t="s">
        <v>158</v>
      </c>
      <c r="L27" s="413"/>
      <c r="M27" s="48"/>
      <c r="N27" s="57"/>
      <c r="O27" s="53"/>
      <c r="P27" s="414" t="s">
        <v>158</v>
      </c>
      <c r="Q27" s="415"/>
      <c r="R27" s="48"/>
      <c r="S27" s="56"/>
      <c r="T27" s="406" t="s">
        <v>158</v>
      </c>
      <c r="U27" s="413"/>
      <c r="V27" s="48"/>
      <c r="W27" s="57"/>
      <c r="X27" s="53"/>
      <c r="Y27" s="414" t="s">
        <v>158</v>
      </c>
      <c r="Z27" s="415"/>
      <c r="AA27" s="48"/>
      <c r="AB27" s="56"/>
      <c r="AC27" s="406" t="s">
        <v>158</v>
      </c>
      <c r="AD27" s="413"/>
      <c r="AE27" s="48"/>
      <c r="AF27" s="57"/>
      <c r="AG27" s="53"/>
      <c r="AH27" s="414" t="s">
        <v>158</v>
      </c>
      <c r="AI27" s="415"/>
      <c r="AJ27" s="48"/>
    </row>
    <row r="28" spans="1:36" ht="13.5" customHeight="1" x14ac:dyDescent="0.25">
      <c r="A28" s="60"/>
      <c r="B28" s="406" t="s">
        <v>158</v>
      </c>
      <c r="C28" s="406"/>
      <c r="D28" s="64"/>
      <c r="E28" s="57"/>
      <c r="F28" s="53"/>
      <c r="G28" s="414" t="s">
        <v>158</v>
      </c>
      <c r="H28" s="414"/>
      <c r="I28" s="65"/>
      <c r="J28" s="56"/>
      <c r="K28" s="406" t="s">
        <v>158</v>
      </c>
      <c r="L28" s="406"/>
      <c r="M28" s="46"/>
      <c r="N28" s="57"/>
      <c r="O28" s="53"/>
      <c r="P28" s="414" t="s">
        <v>158</v>
      </c>
      <c r="Q28" s="414"/>
      <c r="R28" s="46"/>
      <c r="S28" s="56"/>
      <c r="T28" s="406" t="s">
        <v>158</v>
      </c>
      <c r="U28" s="406"/>
      <c r="V28" s="46"/>
      <c r="W28" s="57"/>
      <c r="X28" s="53"/>
      <c r="Y28" s="414" t="s">
        <v>158</v>
      </c>
      <c r="Z28" s="414"/>
      <c r="AA28" s="46"/>
      <c r="AB28" s="56"/>
      <c r="AC28" s="406" t="s">
        <v>158</v>
      </c>
      <c r="AD28" s="406"/>
      <c r="AE28" s="46"/>
      <c r="AF28" s="57"/>
      <c r="AG28" s="53"/>
      <c r="AH28" s="414" t="s">
        <v>158</v>
      </c>
      <c r="AI28" s="414"/>
      <c r="AJ28" s="46"/>
    </row>
    <row r="29" spans="1:36" ht="21" customHeight="1" x14ac:dyDescent="0.25">
      <c r="A29" s="61" t="s">
        <v>3</v>
      </c>
      <c r="B29" s="62"/>
      <c r="C29" s="62"/>
      <c r="D29" s="48">
        <f>SUM(D9:D19)</f>
        <v>0</v>
      </c>
      <c r="E29" s="419" t="s">
        <v>3</v>
      </c>
      <c r="F29" s="420"/>
      <c r="G29" s="420"/>
      <c r="H29" s="421"/>
      <c r="I29" s="48">
        <f>SUM(I9:I19)</f>
        <v>0</v>
      </c>
      <c r="J29" s="61" t="s">
        <v>3</v>
      </c>
      <c r="K29" s="62"/>
      <c r="L29" s="62"/>
      <c r="M29" s="48">
        <f>SUM(M9:M19)</f>
        <v>0</v>
      </c>
      <c r="N29" s="419" t="s">
        <v>3</v>
      </c>
      <c r="O29" s="420"/>
      <c r="P29" s="420"/>
      <c r="Q29" s="421"/>
      <c r="R29" s="48">
        <f>SUM(R9:R19)</f>
        <v>0</v>
      </c>
      <c r="S29" s="61" t="s">
        <v>3</v>
      </c>
      <c r="T29" s="62"/>
      <c r="U29" s="62"/>
      <c r="V29" s="48">
        <f>SUM(V9:V19)</f>
        <v>0</v>
      </c>
      <c r="W29" s="419" t="s">
        <v>3</v>
      </c>
      <c r="X29" s="420"/>
      <c r="Y29" s="420"/>
      <c r="Z29" s="421"/>
      <c r="AA29" s="48">
        <f>SUM(AA9:AA19)</f>
        <v>0</v>
      </c>
      <c r="AB29" s="61" t="s">
        <v>3</v>
      </c>
      <c r="AC29" s="62"/>
      <c r="AD29" s="62"/>
      <c r="AE29" s="48">
        <f>SUM(AE9:AE19)</f>
        <v>0</v>
      </c>
      <c r="AF29" s="419" t="s">
        <v>3</v>
      </c>
      <c r="AG29" s="420"/>
      <c r="AH29" s="420"/>
      <c r="AI29" s="421"/>
      <c r="AJ29" s="48">
        <f>SUM(AJ9:AJ19)</f>
        <v>0</v>
      </c>
    </row>
    <row r="30" spans="1:36" ht="65.25" customHeight="1" x14ac:dyDescent="0.25">
      <c r="A30" s="402" t="s">
        <v>52</v>
      </c>
      <c r="B30" s="402"/>
      <c r="C30" s="402"/>
      <c r="D30" s="402"/>
      <c r="E30" s="402"/>
      <c r="F30" s="402"/>
      <c r="G30" s="402"/>
      <c r="H30" s="402"/>
      <c r="I30" s="402"/>
      <c r="J30" s="402" t="s">
        <v>52</v>
      </c>
      <c r="K30" s="402"/>
      <c r="L30" s="402"/>
      <c r="M30" s="402"/>
      <c r="N30" s="402"/>
      <c r="O30" s="402"/>
      <c r="P30" s="402"/>
      <c r="Q30" s="402"/>
      <c r="R30" s="402"/>
      <c r="S30" s="402" t="s">
        <v>52</v>
      </c>
      <c r="T30" s="402"/>
      <c r="U30" s="402"/>
      <c r="V30" s="402"/>
      <c r="W30" s="402"/>
      <c r="X30" s="402"/>
      <c r="Y30" s="402"/>
      <c r="Z30" s="402"/>
      <c r="AA30" s="402"/>
      <c r="AB30" s="402" t="s">
        <v>52</v>
      </c>
      <c r="AC30" s="402"/>
      <c r="AD30" s="402"/>
      <c r="AE30" s="402"/>
      <c r="AF30" s="402"/>
      <c r="AG30" s="402"/>
      <c r="AH30" s="402"/>
      <c r="AI30" s="402"/>
      <c r="AJ30" s="402"/>
    </row>
    <row r="31" spans="1:36" ht="26.25" customHeight="1" x14ac:dyDescent="0.25">
      <c r="A31" s="403"/>
      <c r="B31" s="403"/>
      <c r="C31" s="403"/>
      <c r="D31" s="404"/>
      <c r="E31" s="1"/>
      <c r="F31" s="1"/>
      <c r="G31" s="385"/>
      <c r="H31" s="385"/>
      <c r="I31" s="385"/>
      <c r="J31" s="416"/>
      <c r="K31" s="416"/>
      <c r="L31" s="416"/>
      <c r="M31" s="417"/>
      <c r="N31" s="1"/>
      <c r="O31" s="1"/>
      <c r="P31" s="418"/>
      <c r="Q31" s="418"/>
      <c r="R31" s="418"/>
      <c r="S31" s="416"/>
      <c r="T31" s="416"/>
      <c r="U31" s="416"/>
      <c r="V31" s="417"/>
      <c r="W31" s="1"/>
      <c r="X31" s="1"/>
      <c r="Y31" s="418"/>
      <c r="Z31" s="418"/>
      <c r="AA31" s="418"/>
      <c r="AB31" s="416"/>
      <c r="AC31" s="416"/>
      <c r="AD31" s="416"/>
      <c r="AE31" s="417"/>
      <c r="AF31" s="1"/>
      <c r="AG31" s="1"/>
      <c r="AH31" s="418"/>
      <c r="AI31" s="418"/>
      <c r="AJ31" s="418"/>
    </row>
    <row r="32" spans="1:36" x14ac:dyDescent="0.25">
      <c r="A32" s="388" t="s">
        <v>157</v>
      </c>
      <c r="B32" s="388"/>
      <c r="C32" s="388"/>
      <c r="D32" s="388"/>
      <c r="E32" s="1"/>
      <c r="F32" s="1"/>
      <c r="G32" s="388" t="s">
        <v>18</v>
      </c>
      <c r="H32" s="388"/>
      <c r="I32" s="388"/>
      <c r="J32" s="388" t="s">
        <v>157</v>
      </c>
      <c r="K32" s="388"/>
      <c r="L32" s="388"/>
      <c r="M32" s="388"/>
      <c r="N32" s="1"/>
      <c r="O32" s="1"/>
      <c r="P32" s="388" t="s">
        <v>18</v>
      </c>
      <c r="Q32" s="388"/>
      <c r="R32" s="388"/>
      <c r="S32" s="388" t="s">
        <v>157</v>
      </c>
      <c r="T32" s="388"/>
      <c r="U32" s="388"/>
      <c r="V32" s="388"/>
      <c r="W32" s="1"/>
      <c r="X32" s="1"/>
      <c r="Y32" s="388" t="s">
        <v>18</v>
      </c>
      <c r="Z32" s="388"/>
      <c r="AA32" s="388"/>
      <c r="AB32" s="388" t="s">
        <v>157</v>
      </c>
      <c r="AC32" s="388"/>
      <c r="AD32" s="388"/>
      <c r="AE32" s="388"/>
      <c r="AF32" s="1"/>
      <c r="AG32" s="1"/>
      <c r="AH32" s="388" t="s">
        <v>18</v>
      </c>
      <c r="AI32" s="388"/>
      <c r="AJ32" s="388"/>
    </row>
  </sheetData>
  <sheetProtection algorithmName="SHA-512" hashValue="I3XYA2taYsCAd0OSH26kJvnEzLnqJImJQocNUTR8T3EQ/IvZj/76BWXXTujPoUL8XxrBSy7tDleOYCqLAJ1dvw==" saltValue="04gy/KpXzNDWslSJ65C+WA==" spinCount="100000" sheet="1" objects="1" scenarios="1" formatColumns="0" formatRows="0" selectLockedCells="1"/>
  <mergeCells count="208">
    <mergeCell ref="AC22:AD22"/>
    <mergeCell ref="AH22:AI22"/>
    <mergeCell ref="AC23:AD23"/>
    <mergeCell ref="AC24:AD24"/>
    <mergeCell ref="AH24:AI24"/>
    <mergeCell ref="AB32:AE32"/>
    <mergeCell ref="AH32:AJ32"/>
    <mergeCell ref="AC27:AD27"/>
    <mergeCell ref="AH27:AI27"/>
    <mergeCell ref="AC28:AD28"/>
    <mergeCell ref="AH28:AI28"/>
    <mergeCell ref="AF29:AI29"/>
    <mergeCell ref="AB30:AJ30"/>
    <mergeCell ref="AC25:AD25"/>
    <mergeCell ref="AH25:AI25"/>
    <mergeCell ref="AB31:AE31"/>
    <mergeCell ref="AH31:AJ31"/>
    <mergeCell ref="AB19:AD19"/>
    <mergeCell ref="AF19:AI19"/>
    <mergeCell ref="AC20:AD20"/>
    <mergeCell ref="AC21:AD21"/>
    <mergeCell ref="AH21:AI21"/>
    <mergeCell ref="AB17:AD17"/>
    <mergeCell ref="AF17:AI17"/>
    <mergeCell ref="AB18:AD18"/>
    <mergeCell ref="AF18:AI18"/>
    <mergeCell ref="AF9:AI9"/>
    <mergeCell ref="AF14:AI14"/>
    <mergeCell ref="AB15:AD15"/>
    <mergeCell ref="AF15:AI15"/>
    <mergeCell ref="AB16:AD16"/>
    <mergeCell ref="AF16:AI16"/>
    <mergeCell ref="AB12:AD12"/>
    <mergeCell ref="AF12:AI12"/>
    <mergeCell ref="AB13:AD13"/>
    <mergeCell ref="AF13:AI13"/>
    <mergeCell ref="S31:V31"/>
    <mergeCell ref="Y31:AA31"/>
    <mergeCell ref="T27:U27"/>
    <mergeCell ref="Y27:Z27"/>
    <mergeCell ref="T28:U28"/>
    <mergeCell ref="Y28:Z28"/>
    <mergeCell ref="S32:V32"/>
    <mergeCell ref="Y32:AA32"/>
    <mergeCell ref="AF1:AF2"/>
    <mergeCell ref="AB3:AC3"/>
    <mergeCell ref="AD3:AJ3"/>
    <mergeCell ref="AC4:AD4"/>
    <mergeCell ref="AE4:AF4"/>
    <mergeCell ref="AG4:AJ4"/>
    <mergeCell ref="AB5:AE8"/>
    <mergeCell ref="AF5:AJ5"/>
    <mergeCell ref="AB10:AD10"/>
    <mergeCell ref="AF10:AI10"/>
    <mergeCell ref="AB11:AD11"/>
    <mergeCell ref="AF11:AI11"/>
    <mergeCell ref="AF6:AI6"/>
    <mergeCell ref="AF7:AI7"/>
    <mergeCell ref="AF8:AI8"/>
    <mergeCell ref="AB9:AD9"/>
    <mergeCell ref="T25:U25"/>
    <mergeCell ref="Y25:Z25"/>
    <mergeCell ref="S16:U16"/>
    <mergeCell ref="W16:Z16"/>
    <mergeCell ref="T22:U22"/>
    <mergeCell ref="Y22:Z22"/>
    <mergeCell ref="S17:U17"/>
    <mergeCell ref="W29:Z29"/>
    <mergeCell ref="S30:AA30"/>
    <mergeCell ref="W15:Z15"/>
    <mergeCell ref="S5:V8"/>
    <mergeCell ref="W5:AA5"/>
    <mergeCell ref="W11:Z11"/>
    <mergeCell ref="S12:U12"/>
    <mergeCell ref="W12:Z12"/>
    <mergeCell ref="S11:U11"/>
    <mergeCell ref="T23:U23"/>
    <mergeCell ref="T24:U24"/>
    <mergeCell ref="Y24:Z24"/>
    <mergeCell ref="S15:U15"/>
    <mergeCell ref="S19:U19"/>
    <mergeCell ref="W1:W2"/>
    <mergeCell ref="S3:T3"/>
    <mergeCell ref="U3:AA3"/>
    <mergeCell ref="T4:U4"/>
    <mergeCell ref="V4:W4"/>
    <mergeCell ref="X4:AA4"/>
    <mergeCell ref="S13:U13"/>
    <mergeCell ref="W13:Z13"/>
    <mergeCell ref="W14:Z14"/>
    <mergeCell ref="J32:M32"/>
    <mergeCell ref="P32:R32"/>
    <mergeCell ref="K27:L27"/>
    <mergeCell ref="W6:Z6"/>
    <mergeCell ref="W7:Z7"/>
    <mergeCell ref="W8:Z8"/>
    <mergeCell ref="S9:U9"/>
    <mergeCell ref="W9:Z9"/>
    <mergeCell ref="S10:U10"/>
    <mergeCell ref="W10:Z10"/>
    <mergeCell ref="W17:Z17"/>
    <mergeCell ref="S18:U18"/>
    <mergeCell ref="W18:Z18"/>
    <mergeCell ref="W19:Z19"/>
    <mergeCell ref="T20:U20"/>
    <mergeCell ref="T21:U21"/>
    <mergeCell ref="Y21:Z21"/>
    <mergeCell ref="N18:Q18"/>
    <mergeCell ref="J19:L19"/>
    <mergeCell ref="N29:Q29"/>
    <mergeCell ref="J16:L16"/>
    <mergeCell ref="N16:Q16"/>
    <mergeCell ref="J17:L17"/>
    <mergeCell ref="N17:Q17"/>
    <mergeCell ref="G28:H28"/>
    <mergeCell ref="K24:L24"/>
    <mergeCell ref="K25:L25"/>
    <mergeCell ref="J30:R30"/>
    <mergeCell ref="J31:M31"/>
    <mergeCell ref="P31:R31"/>
    <mergeCell ref="P24:Q24"/>
    <mergeCell ref="P25:Q25"/>
    <mergeCell ref="P27:Q27"/>
    <mergeCell ref="P28:Q28"/>
    <mergeCell ref="K28:L28"/>
    <mergeCell ref="E29:H29"/>
    <mergeCell ref="N1:N2"/>
    <mergeCell ref="J3:K3"/>
    <mergeCell ref="L3:R3"/>
    <mergeCell ref="K4:L4"/>
    <mergeCell ref="M4:N4"/>
    <mergeCell ref="B27:C27"/>
    <mergeCell ref="B23:C23"/>
    <mergeCell ref="K21:L21"/>
    <mergeCell ref="K22:L22"/>
    <mergeCell ref="K23:L23"/>
    <mergeCell ref="P22:Q22"/>
    <mergeCell ref="P21:Q21"/>
    <mergeCell ref="B22:C22"/>
    <mergeCell ref="G22:H22"/>
    <mergeCell ref="G24:H24"/>
    <mergeCell ref="G25:H25"/>
    <mergeCell ref="G27:H27"/>
    <mergeCell ref="G21:H21"/>
    <mergeCell ref="J18:L18"/>
    <mergeCell ref="K20:L20"/>
    <mergeCell ref="E16:H16"/>
    <mergeCell ref="E17:H17"/>
    <mergeCell ref="E18:H18"/>
    <mergeCell ref="E19:H19"/>
    <mergeCell ref="O4:R4"/>
    <mergeCell ref="J12:L12"/>
    <mergeCell ref="N12:Q12"/>
    <mergeCell ref="J13:L13"/>
    <mergeCell ref="N13:Q13"/>
    <mergeCell ref="J9:L9"/>
    <mergeCell ref="N9:Q9"/>
    <mergeCell ref="J10:L10"/>
    <mergeCell ref="N10:Q10"/>
    <mergeCell ref="J5:M8"/>
    <mergeCell ref="N5:R5"/>
    <mergeCell ref="N6:Q6"/>
    <mergeCell ref="N7:Q7"/>
    <mergeCell ref="N8:Q8"/>
    <mergeCell ref="N19:Q19"/>
    <mergeCell ref="E5:I5"/>
    <mergeCell ref="A19:C19"/>
    <mergeCell ref="E6:H6"/>
    <mergeCell ref="E7:H7"/>
    <mergeCell ref="E8:H8"/>
    <mergeCell ref="E9:H9"/>
    <mergeCell ref="E10:H10"/>
    <mergeCell ref="E11:H11"/>
    <mergeCell ref="A17:C17"/>
    <mergeCell ref="A18:C18"/>
    <mergeCell ref="N14:Q14"/>
    <mergeCell ref="J15:L15"/>
    <mergeCell ref="N15:Q15"/>
    <mergeCell ref="J11:L11"/>
    <mergeCell ref="N11:Q11"/>
    <mergeCell ref="E12:H12"/>
    <mergeCell ref="E13:H13"/>
    <mergeCell ref="E14:H14"/>
    <mergeCell ref="E15:H15"/>
    <mergeCell ref="A32:D32"/>
    <mergeCell ref="G32:I32"/>
    <mergeCell ref="E1:E2"/>
    <mergeCell ref="A3:B3"/>
    <mergeCell ref="C3:I3"/>
    <mergeCell ref="B4:C4"/>
    <mergeCell ref="D4:E4"/>
    <mergeCell ref="F4:I4"/>
    <mergeCell ref="A5:D8"/>
    <mergeCell ref="A9:C9"/>
    <mergeCell ref="A15:C15"/>
    <mergeCell ref="A16:C16"/>
    <mergeCell ref="B20:C20"/>
    <mergeCell ref="B21:C21"/>
    <mergeCell ref="A10:C10"/>
    <mergeCell ref="A11:C11"/>
    <mergeCell ref="A12:C12"/>
    <mergeCell ref="A13:C13"/>
    <mergeCell ref="A30:I30"/>
    <mergeCell ref="A31:D31"/>
    <mergeCell ref="G31:I31"/>
    <mergeCell ref="B24:C24"/>
    <mergeCell ref="B25:C25"/>
    <mergeCell ref="B28:C28"/>
  </mergeCells>
  <phoneticPr fontId="36" type="noConversion"/>
  <pageMargins left="0.37" right="0.25" top="1.1000000000000001" bottom="0.67" header="0.25" footer="0.3"/>
  <pageSetup orientation="portrait" r:id="rId1"/>
  <headerFooter>
    <oddHeader>&amp;L&amp;G&amp;CARKANSAS DEPARTMENT OF FINANCE AND ADMINISTRATION
OFFICE OF INTERGOVERNMENTAL SERVICES
VICTIMS OF CRIME (VOCA)
 &amp;"-,Bold"&amp;UQUARTERLY  PERFORMANCE REPORT</oddHeader>
    <oddFooter xml:space="preserve">&amp;L&amp;9DFA/IGS 2012-2013&amp;C&amp;"-,Bold"&amp;8
ATTACH GOALS AND OBJECTIVES REPORT AND QUARTERLY STATISTICAL SUMMARY REPORT&amp;"-,Regular"&amp;11
</oddFoot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6">
    <tabColor theme="9"/>
  </sheetPr>
  <dimension ref="A1:N124"/>
  <sheetViews>
    <sheetView workbookViewId="0">
      <selection activeCell="C5" sqref="C5"/>
    </sheetView>
  </sheetViews>
  <sheetFormatPr defaultColWidth="9.140625" defaultRowHeight="15" x14ac:dyDescent="0.25"/>
  <cols>
    <col min="1" max="1" width="4.85546875" customWidth="1"/>
    <col min="2" max="2" width="23.7109375" customWidth="1"/>
    <col min="3" max="3" width="8.140625" customWidth="1"/>
    <col min="4" max="4" width="7.85546875" customWidth="1"/>
    <col min="5" max="5" width="8.42578125" customWidth="1"/>
    <col min="6" max="6" width="9.7109375" customWidth="1"/>
    <col min="7" max="7" width="8.28515625" customWidth="1"/>
    <col min="8" max="8" width="7.5703125" customWidth="1"/>
    <col min="9" max="9" width="10.140625" customWidth="1"/>
    <col min="10" max="11" width="9" customWidth="1"/>
    <col min="12" max="12" width="8.5703125" customWidth="1"/>
    <col min="13" max="13" width="9.5703125" customWidth="1"/>
    <col min="14" max="14" width="7.5703125" customWidth="1"/>
  </cols>
  <sheetData>
    <row r="1" spans="1:14" ht="18" customHeight="1" x14ac:dyDescent="0.25">
      <c r="A1" s="429" t="s">
        <v>51</v>
      </c>
      <c r="B1" s="430"/>
      <c r="C1" s="392" t="e">
        <f>#REF!</f>
        <v>#REF!</v>
      </c>
      <c r="D1" s="393"/>
      <c r="E1" s="393"/>
      <c r="F1" s="393"/>
      <c r="G1" s="393"/>
      <c r="H1" s="393"/>
      <c r="I1" s="66"/>
      <c r="J1" s="67"/>
      <c r="K1" s="67"/>
      <c r="L1" s="67"/>
      <c r="M1" s="67"/>
      <c r="N1" s="67"/>
    </row>
    <row r="2" spans="1:14" ht="19.5" customHeight="1" x14ac:dyDescent="0.25">
      <c r="A2" s="429" t="s">
        <v>81</v>
      </c>
      <c r="B2" s="430"/>
      <c r="C2" s="431" t="e">
        <f>#REF!</f>
        <v>#REF!</v>
      </c>
      <c r="D2" s="432"/>
      <c r="E2" s="432"/>
      <c r="F2" s="432"/>
      <c r="G2" s="432"/>
      <c r="H2" s="433"/>
      <c r="I2" s="427" t="s">
        <v>50</v>
      </c>
      <c r="J2" s="428"/>
      <c r="K2" s="68" t="s">
        <v>49</v>
      </c>
      <c r="L2" s="68" t="s">
        <v>48</v>
      </c>
      <c r="M2" s="68" t="s">
        <v>47</v>
      </c>
      <c r="N2" s="68" t="s">
        <v>46</v>
      </c>
    </row>
    <row r="3" spans="1:14" ht="16.5" customHeight="1" x14ac:dyDescent="0.25">
      <c r="A3" s="429" t="s">
        <v>138</v>
      </c>
      <c r="B3" s="430"/>
      <c r="C3" s="392" t="e">
        <f>#REF!</f>
        <v>#REF!</v>
      </c>
      <c r="D3" s="393"/>
      <c r="E3" s="393"/>
      <c r="F3" s="393"/>
      <c r="G3" s="393"/>
      <c r="H3" s="394"/>
      <c r="I3" s="434" t="s">
        <v>45</v>
      </c>
      <c r="J3" s="435"/>
      <c r="K3" s="48"/>
      <c r="L3" s="48"/>
      <c r="M3" s="48"/>
      <c r="N3" s="48"/>
    </row>
    <row r="4" spans="1:14" ht="51.75" customHeight="1" x14ac:dyDescent="0.25">
      <c r="A4" s="436"/>
      <c r="B4" s="437"/>
      <c r="C4" s="69" t="s">
        <v>44</v>
      </c>
      <c r="D4" s="69" t="s">
        <v>43</v>
      </c>
      <c r="E4" s="69" t="s">
        <v>42</v>
      </c>
      <c r="F4" s="69" t="s">
        <v>41</v>
      </c>
      <c r="G4" s="69" t="s">
        <v>40</v>
      </c>
      <c r="H4" s="69" t="s">
        <v>39</v>
      </c>
      <c r="I4" s="69" t="s">
        <v>38</v>
      </c>
      <c r="J4" s="69" t="s">
        <v>37</v>
      </c>
      <c r="K4" s="69" t="s">
        <v>36</v>
      </c>
      <c r="L4" s="69" t="s">
        <v>35</v>
      </c>
      <c r="M4" s="69" t="s">
        <v>34</v>
      </c>
      <c r="N4" s="69" t="s">
        <v>33</v>
      </c>
    </row>
    <row r="5" spans="1:14" x14ac:dyDescent="0.25">
      <c r="A5" s="441" t="s">
        <v>32</v>
      </c>
      <c r="B5" s="70" t="s">
        <v>31</v>
      </c>
      <c r="C5" s="95"/>
      <c r="D5" s="95"/>
      <c r="E5" s="95"/>
      <c r="F5" s="95"/>
      <c r="G5" s="95"/>
      <c r="H5" s="95"/>
      <c r="I5" s="95"/>
      <c r="J5" s="95"/>
      <c r="K5" s="95"/>
      <c r="L5" s="95"/>
      <c r="M5" s="95"/>
      <c r="N5" s="95"/>
    </row>
    <row r="6" spans="1:14" x14ac:dyDescent="0.25">
      <c r="A6" s="441"/>
      <c r="B6" s="70" t="s">
        <v>139</v>
      </c>
      <c r="C6" s="95"/>
      <c r="D6" s="95"/>
      <c r="E6" s="95"/>
      <c r="F6" s="95"/>
      <c r="G6" s="95"/>
      <c r="H6" s="95"/>
      <c r="I6" s="95"/>
      <c r="J6" s="95"/>
      <c r="K6" s="95"/>
      <c r="L6" s="95"/>
      <c r="M6" s="95"/>
      <c r="N6" s="95"/>
    </row>
    <row r="7" spans="1:14" x14ac:dyDescent="0.25">
      <c r="A7" s="441"/>
      <c r="B7" s="70" t="s">
        <v>29</v>
      </c>
      <c r="C7" s="95"/>
      <c r="D7" s="95"/>
      <c r="E7" s="95"/>
      <c r="F7" s="95"/>
      <c r="G7" s="95"/>
      <c r="H7" s="95"/>
      <c r="I7" s="95"/>
      <c r="J7" s="95"/>
      <c r="K7" s="95"/>
      <c r="L7" s="95"/>
      <c r="M7" s="95"/>
      <c r="N7" s="95"/>
    </row>
    <row r="8" spans="1:14" x14ac:dyDescent="0.25">
      <c r="A8" s="441"/>
      <c r="B8" s="70" t="s">
        <v>28</v>
      </c>
      <c r="C8" s="95"/>
      <c r="D8" s="95"/>
      <c r="E8" s="95"/>
      <c r="F8" s="95"/>
      <c r="G8" s="95"/>
      <c r="H8" s="95"/>
      <c r="I8" s="95"/>
      <c r="J8" s="95"/>
      <c r="K8" s="95"/>
      <c r="L8" s="95"/>
      <c r="M8" s="95"/>
      <c r="N8" s="95"/>
    </row>
    <row r="9" spans="1:14" x14ac:dyDescent="0.25">
      <c r="A9" s="441"/>
      <c r="B9" s="70" t="s">
        <v>27</v>
      </c>
      <c r="C9" s="95"/>
      <c r="D9" s="95"/>
      <c r="E9" s="95"/>
      <c r="F9" s="95"/>
      <c r="G9" s="95"/>
      <c r="H9" s="95"/>
      <c r="I9" s="95"/>
      <c r="J9" s="95"/>
      <c r="K9" s="95"/>
      <c r="L9" s="95"/>
      <c r="M9" s="95"/>
      <c r="N9" s="95"/>
    </row>
    <row r="10" spans="1:14" x14ac:dyDescent="0.25">
      <c r="A10" s="441"/>
      <c r="B10" s="70" t="s">
        <v>26</v>
      </c>
      <c r="C10" s="95"/>
      <c r="D10" s="95"/>
      <c r="E10" s="95"/>
      <c r="F10" s="95"/>
      <c r="G10" s="95"/>
      <c r="H10" s="95"/>
      <c r="I10" s="95"/>
      <c r="J10" s="95"/>
      <c r="K10" s="95"/>
      <c r="L10" s="95"/>
      <c r="M10" s="95"/>
      <c r="N10" s="95"/>
    </row>
    <row r="11" spans="1:14" x14ac:dyDescent="0.25">
      <c r="A11" s="441"/>
      <c r="B11" s="70" t="s">
        <v>25</v>
      </c>
      <c r="C11" s="95"/>
      <c r="D11" s="95"/>
      <c r="E11" s="95"/>
      <c r="F11" s="95"/>
      <c r="G11" s="95"/>
      <c r="H11" s="95"/>
      <c r="I11" s="95"/>
      <c r="J11" s="95"/>
      <c r="K11" s="95"/>
      <c r="L11" s="95"/>
      <c r="M11" s="95"/>
      <c r="N11" s="95"/>
    </row>
    <row r="12" spans="1:14" x14ac:dyDescent="0.25">
      <c r="A12" s="441"/>
      <c r="B12" s="70" t="s">
        <v>3</v>
      </c>
      <c r="C12" s="71">
        <f>SUM(C5:C11)</f>
        <v>0</v>
      </c>
      <c r="D12" s="71">
        <f>SUM(D5:D11)</f>
        <v>0</v>
      </c>
      <c r="E12" s="71">
        <f>SUM(E5:E11)</f>
        <v>0</v>
      </c>
      <c r="F12" s="71">
        <f>SUM(F5:F11)</f>
        <v>0</v>
      </c>
      <c r="G12" s="71">
        <f>SUM(G5:G11)</f>
        <v>0</v>
      </c>
      <c r="H12" s="71">
        <f t="shared" ref="H12:N12" si="0">SUM(H5:H11)</f>
        <v>0</v>
      </c>
      <c r="I12" s="71">
        <f t="shared" si="0"/>
        <v>0</v>
      </c>
      <c r="J12" s="71">
        <f t="shared" si="0"/>
        <v>0</v>
      </c>
      <c r="K12" s="71">
        <f t="shared" si="0"/>
        <v>0</v>
      </c>
      <c r="L12" s="71">
        <f t="shared" si="0"/>
        <v>0</v>
      </c>
      <c r="M12" s="71">
        <f t="shared" si="0"/>
        <v>0</v>
      </c>
      <c r="N12" s="71">
        <f t="shared" si="0"/>
        <v>0</v>
      </c>
    </row>
    <row r="13" spans="1:14" x14ac:dyDescent="0.25">
      <c r="A13" s="425" t="s">
        <v>24</v>
      </c>
      <c r="B13" s="72" t="s">
        <v>140</v>
      </c>
      <c r="C13" s="95"/>
      <c r="D13" s="95"/>
      <c r="E13" s="95"/>
      <c r="F13" s="95"/>
      <c r="G13" s="95"/>
      <c r="H13" s="95"/>
      <c r="I13" s="95"/>
      <c r="J13" s="95"/>
      <c r="K13" s="95"/>
      <c r="L13" s="95"/>
      <c r="M13" s="95"/>
      <c r="N13" s="95"/>
    </row>
    <row r="14" spans="1:14" x14ac:dyDescent="0.25">
      <c r="A14" s="425"/>
      <c r="B14" s="72" t="s">
        <v>141</v>
      </c>
      <c r="C14" s="95"/>
      <c r="D14" s="95"/>
      <c r="E14" s="95"/>
      <c r="F14" s="95"/>
      <c r="G14" s="95"/>
      <c r="H14" s="95"/>
      <c r="I14" s="95"/>
      <c r="J14" s="95"/>
      <c r="K14" s="95"/>
      <c r="L14" s="95"/>
      <c r="M14" s="95"/>
      <c r="N14" s="95"/>
    </row>
    <row r="15" spans="1:14" x14ac:dyDescent="0.25">
      <c r="A15" s="425"/>
      <c r="B15" s="72" t="s">
        <v>96</v>
      </c>
      <c r="C15" s="95"/>
      <c r="D15" s="95"/>
      <c r="E15" s="95"/>
      <c r="F15" s="95"/>
      <c r="G15" s="95"/>
      <c r="H15" s="95"/>
      <c r="I15" s="95"/>
      <c r="J15" s="95"/>
      <c r="K15" s="95"/>
      <c r="L15" s="95"/>
      <c r="M15" s="95"/>
      <c r="N15" s="95"/>
    </row>
    <row r="16" spans="1:14" x14ac:dyDescent="0.25">
      <c r="A16" s="425"/>
      <c r="B16" s="72" t="s">
        <v>142</v>
      </c>
      <c r="C16" s="95"/>
      <c r="D16" s="95"/>
      <c r="E16" s="95"/>
      <c r="F16" s="95"/>
      <c r="G16" s="95"/>
      <c r="H16" s="95"/>
      <c r="I16" s="95"/>
      <c r="J16" s="95"/>
      <c r="K16" s="95"/>
      <c r="L16" s="95"/>
      <c r="M16" s="95"/>
      <c r="N16" s="95"/>
    </row>
    <row r="17" spans="1:14" x14ac:dyDescent="0.25">
      <c r="A17" s="425"/>
      <c r="B17" s="72" t="s">
        <v>143</v>
      </c>
      <c r="C17" s="95"/>
      <c r="D17" s="95"/>
      <c r="E17" s="95"/>
      <c r="F17" s="95"/>
      <c r="G17" s="95"/>
      <c r="H17" s="95"/>
      <c r="I17" s="95"/>
      <c r="J17" s="95"/>
      <c r="K17" s="95"/>
      <c r="L17" s="95"/>
      <c r="M17" s="95"/>
      <c r="N17" s="95"/>
    </row>
    <row r="18" spans="1:14" x14ac:dyDescent="0.25">
      <c r="A18" s="425"/>
      <c r="B18" s="72" t="s">
        <v>23</v>
      </c>
      <c r="C18" s="95"/>
      <c r="D18" s="95"/>
      <c r="E18" s="95"/>
      <c r="F18" s="95"/>
      <c r="G18" s="95"/>
      <c r="H18" s="95"/>
      <c r="I18" s="95"/>
      <c r="J18" s="95"/>
      <c r="K18" s="95"/>
      <c r="L18" s="95"/>
      <c r="M18" s="95"/>
      <c r="N18" s="95"/>
    </row>
    <row r="19" spans="1:14" x14ac:dyDescent="0.25">
      <c r="A19" s="425"/>
      <c r="B19" s="72" t="s">
        <v>19</v>
      </c>
      <c r="C19" s="95"/>
      <c r="D19" s="95"/>
      <c r="E19" s="95"/>
      <c r="F19" s="95"/>
      <c r="G19" s="95"/>
      <c r="H19" s="95"/>
      <c r="I19" s="95"/>
      <c r="J19" s="95"/>
      <c r="K19" s="95"/>
      <c r="L19" s="95"/>
      <c r="M19" s="95"/>
      <c r="N19" s="95"/>
    </row>
    <row r="20" spans="1:14" ht="14.25" customHeight="1" x14ac:dyDescent="0.25">
      <c r="A20" s="425"/>
      <c r="B20" s="72" t="s">
        <v>3</v>
      </c>
      <c r="C20" s="73">
        <f>SUM(C13:C19)</f>
        <v>0</v>
      </c>
      <c r="D20" s="73">
        <f t="shared" ref="D20:N20" si="1">SUM(D13:D19)</f>
        <v>0</v>
      </c>
      <c r="E20" s="73">
        <f t="shared" si="1"/>
        <v>0</v>
      </c>
      <c r="F20" s="73">
        <f t="shared" si="1"/>
        <v>0</v>
      </c>
      <c r="G20" s="73">
        <f t="shared" si="1"/>
        <v>0</v>
      </c>
      <c r="H20" s="73">
        <f t="shared" si="1"/>
        <v>0</v>
      </c>
      <c r="I20" s="73">
        <f t="shared" si="1"/>
        <v>0</v>
      </c>
      <c r="J20" s="73">
        <f t="shared" si="1"/>
        <v>0</v>
      </c>
      <c r="K20" s="73">
        <f t="shared" si="1"/>
        <v>0</v>
      </c>
      <c r="L20" s="73">
        <f t="shared" si="1"/>
        <v>0</v>
      </c>
      <c r="M20" s="73">
        <f t="shared" si="1"/>
        <v>0</v>
      </c>
      <c r="N20" s="73">
        <f t="shared" si="1"/>
        <v>0</v>
      </c>
    </row>
    <row r="21" spans="1:14" x14ac:dyDescent="0.25">
      <c r="A21" s="426" t="s">
        <v>22</v>
      </c>
      <c r="B21" s="74" t="s">
        <v>21</v>
      </c>
      <c r="C21" s="95"/>
      <c r="D21" s="95"/>
      <c r="E21" s="95"/>
      <c r="F21" s="95"/>
      <c r="G21" s="95"/>
      <c r="H21" s="95"/>
      <c r="I21" s="95"/>
      <c r="J21" s="95"/>
      <c r="K21" s="95"/>
      <c r="L21" s="95"/>
      <c r="M21" s="95"/>
      <c r="N21" s="95"/>
    </row>
    <row r="22" spans="1:14" x14ac:dyDescent="0.25">
      <c r="A22" s="426"/>
      <c r="B22" s="74" t="s">
        <v>20</v>
      </c>
      <c r="C22" s="95"/>
      <c r="D22" s="95"/>
      <c r="E22" s="95"/>
      <c r="F22" s="95"/>
      <c r="G22" s="95"/>
      <c r="H22" s="95"/>
      <c r="I22" s="95"/>
      <c r="J22" s="95"/>
      <c r="K22" s="95"/>
      <c r="L22" s="95"/>
      <c r="M22" s="95"/>
      <c r="N22" s="95"/>
    </row>
    <row r="23" spans="1:14" x14ac:dyDescent="0.25">
      <c r="A23" s="426"/>
      <c r="B23" s="74" t="s">
        <v>19</v>
      </c>
      <c r="C23" s="95"/>
      <c r="D23" s="95"/>
      <c r="E23" s="95"/>
      <c r="F23" s="95"/>
      <c r="G23" s="95"/>
      <c r="H23" s="95"/>
      <c r="I23" s="95"/>
      <c r="J23" s="95"/>
      <c r="K23" s="95"/>
      <c r="L23" s="95"/>
      <c r="M23" s="95"/>
      <c r="N23" s="95"/>
    </row>
    <row r="24" spans="1:14" ht="12.75" customHeight="1" x14ac:dyDescent="0.25">
      <c r="A24" s="426"/>
      <c r="B24" s="74" t="s">
        <v>3</v>
      </c>
      <c r="C24" s="75">
        <f>SUM(C21:C23)</f>
        <v>0</v>
      </c>
      <c r="D24" s="75">
        <f t="shared" ref="D24:N24" si="2">SUM(D21:D23)</f>
        <v>0</v>
      </c>
      <c r="E24" s="75">
        <f t="shared" si="2"/>
        <v>0</v>
      </c>
      <c r="F24" s="75">
        <f t="shared" si="2"/>
        <v>0</v>
      </c>
      <c r="G24" s="75">
        <f t="shared" si="2"/>
        <v>0</v>
      </c>
      <c r="H24" s="75">
        <f t="shared" si="2"/>
        <v>0</v>
      </c>
      <c r="I24" s="75">
        <f t="shared" si="2"/>
        <v>0</v>
      </c>
      <c r="J24" s="75">
        <f t="shared" si="2"/>
        <v>0</v>
      </c>
      <c r="K24" s="75">
        <f t="shared" si="2"/>
        <v>0</v>
      </c>
      <c r="L24" s="75">
        <f t="shared" si="2"/>
        <v>0</v>
      </c>
      <c r="M24" s="75">
        <f t="shared" si="2"/>
        <v>0</v>
      </c>
      <c r="N24" s="75">
        <f t="shared" si="2"/>
        <v>0</v>
      </c>
    </row>
    <row r="25" spans="1:14" x14ac:dyDescent="0.25">
      <c r="A25" s="76"/>
      <c r="B25" s="77"/>
      <c r="C25" s="78" t="b">
        <f t="shared" ref="C25:N25" si="3">IF(C12=C20, C12=C24)</f>
        <v>1</v>
      </c>
      <c r="D25" s="78" t="b">
        <f t="shared" si="3"/>
        <v>1</v>
      </c>
      <c r="E25" s="78" t="b">
        <f t="shared" si="3"/>
        <v>1</v>
      </c>
      <c r="F25" s="78" t="b">
        <f t="shared" si="3"/>
        <v>1</v>
      </c>
      <c r="G25" s="78" t="b">
        <f t="shared" si="3"/>
        <v>1</v>
      </c>
      <c r="H25" s="78" t="b">
        <f t="shared" si="3"/>
        <v>1</v>
      </c>
      <c r="I25" s="78" t="b">
        <f t="shared" si="3"/>
        <v>1</v>
      </c>
      <c r="J25" s="78" t="b">
        <f t="shared" si="3"/>
        <v>1</v>
      </c>
      <c r="K25" s="78" t="b">
        <f t="shared" si="3"/>
        <v>1</v>
      </c>
      <c r="L25" s="78" t="b">
        <f t="shared" si="3"/>
        <v>1</v>
      </c>
      <c r="M25" s="78" t="b">
        <f t="shared" si="3"/>
        <v>1</v>
      </c>
      <c r="N25" s="78" t="b">
        <f t="shared" si="3"/>
        <v>1</v>
      </c>
    </row>
    <row r="26" spans="1:14" x14ac:dyDescent="0.25">
      <c r="A26" s="440" t="s">
        <v>144</v>
      </c>
      <c r="B26" s="440"/>
      <c r="C26" s="440"/>
      <c r="D26" s="440"/>
      <c r="E26" s="440"/>
      <c r="F26" s="440"/>
      <c r="G26" s="440"/>
      <c r="H26" s="440"/>
      <c r="I26" s="440"/>
      <c r="J26" s="440"/>
      <c r="K26" s="440"/>
      <c r="L26" s="440"/>
      <c r="M26" s="440"/>
      <c r="N26" s="440"/>
    </row>
    <row r="27" spans="1:14" x14ac:dyDescent="0.25">
      <c r="A27" s="440"/>
      <c r="B27" s="440"/>
      <c r="C27" s="440"/>
      <c r="D27" s="440"/>
      <c r="E27" s="440"/>
      <c r="F27" s="440"/>
      <c r="G27" s="440"/>
      <c r="H27" s="440"/>
      <c r="I27" s="440"/>
      <c r="J27" s="440"/>
      <c r="K27" s="440"/>
      <c r="L27" s="440"/>
      <c r="M27" s="440"/>
      <c r="N27" s="440"/>
    </row>
    <row r="28" spans="1:14" x14ac:dyDescent="0.25">
      <c r="A28" s="440"/>
      <c r="B28" s="440"/>
      <c r="C28" s="440"/>
      <c r="D28" s="440"/>
      <c r="E28" s="440"/>
      <c r="F28" s="440"/>
      <c r="G28" s="440"/>
      <c r="H28" s="440"/>
      <c r="I28" s="440"/>
      <c r="J28" s="440"/>
      <c r="K28" s="440"/>
      <c r="L28" s="440"/>
      <c r="M28" s="440"/>
      <c r="N28" s="440"/>
    </row>
    <row r="29" spans="1:14" ht="9" customHeight="1" x14ac:dyDescent="0.25"/>
    <row r="30" spans="1:14" ht="13.5" customHeight="1" x14ac:dyDescent="0.25">
      <c r="A30" s="439"/>
      <c r="B30" s="439"/>
      <c r="C30" s="439"/>
      <c r="D30" s="439"/>
      <c r="E30" s="439"/>
      <c r="F30" s="439"/>
      <c r="J30" s="438"/>
      <c r="K30" s="438"/>
      <c r="L30" s="438"/>
      <c r="M30" s="438"/>
    </row>
    <row r="31" spans="1:14" x14ac:dyDescent="0.25">
      <c r="A31" s="442" t="s">
        <v>156</v>
      </c>
      <c r="B31" s="442"/>
      <c r="C31" s="442"/>
      <c r="D31" s="442"/>
      <c r="E31" s="442"/>
      <c r="F31" s="442"/>
      <c r="J31" s="442" t="s">
        <v>18</v>
      </c>
      <c r="K31" s="442"/>
      <c r="L31" s="442"/>
      <c r="M31" s="442"/>
    </row>
    <row r="32" spans="1:14" x14ac:dyDescent="0.25">
      <c r="A32" s="429" t="s">
        <v>51</v>
      </c>
      <c r="B32" s="430"/>
      <c r="C32" s="392" t="e">
        <f>#REF!</f>
        <v>#REF!</v>
      </c>
      <c r="D32" s="393"/>
      <c r="E32" s="393"/>
      <c r="F32" s="393"/>
      <c r="G32" s="393"/>
      <c r="H32" s="394"/>
      <c r="I32" s="67"/>
      <c r="J32" s="67"/>
      <c r="K32" s="67"/>
      <c r="L32" s="67"/>
      <c r="M32" s="67"/>
      <c r="N32" s="67"/>
    </row>
    <row r="33" spans="1:14" x14ac:dyDescent="0.25">
      <c r="A33" s="429" t="s">
        <v>81</v>
      </c>
      <c r="B33" s="430"/>
      <c r="C33" s="431" t="e">
        <f>#REF!</f>
        <v>#REF!</v>
      </c>
      <c r="D33" s="432"/>
      <c r="E33" s="432"/>
      <c r="F33" s="432"/>
      <c r="G33" s="432"/>
      <c r="H33" s="433"/>
      <c r="I33" s="427" t="s">
        <v>50</v>
      </c>
      <c r="J33" s="428"/>
      <c r="K33" s="68" t="s">
        <v>49</v>
      </c>
      <c r="L33" s="68" t="s">
        <v>48</v>
      </c>
      <c r="M33" s="68" t="s">
        <v>47</v>
      </c>
      <c r="N33" s="68" t="s">
        <v>46</v>
      </c>
    </row>
    <row r="34" spans="1:14" ht="16.5" customHeight="1" x14ac:dyDescent="0.25">
      <c r="A34" s="429" t="s">
        <v>138</v>
      </c>
      <c r="B34" s="430"/>
      <c r="C34" s="392" t="e">
        <f>#REF!</f>
        <v>#REF!</v>
      </c>
      <c r="D34" s="393"/>
      <c r="E34" s="393"/>
      <c r="F34" s="393"/>
      <c r="G34" s="393"/>
      <c r="H34" s="394"/>
      <c r="I34" s="434" t="s">
        <v>45</v>
      </c>
      <c r="J34" s="435"/>
      <c r="K34" s="48"/>
      <c r="L34" s="48"/>
      <c r="M34" s="48"/>
      <c r="N34" s="48"/>
    </row>
    <row r="35" spans="1:14" ht="51" x14ac:dyDescent="0.25">
      <c r="A35" s="436"/>
      <c r="B35" s="437"/>
      <c r="C35" s="69" t="s">
        <v>44</v>
      </c>
      <c r="D35" s="69" t="s">
        <v>43</v>
      </c>
      <c r="E35" s="69" t="s">
        <v>42</v>
      </c>
      <c r="F35" s="69" t="s">
        <v>41</v>
      </c>
      <c r="G35" s="69" t="s">
        <v>40</v>
      </c>
      <c r="H35" s="69" t="s">
        <v>39</v>
      </c>
      <c r="I35" s="69" t="s">
        <v>38</v>
      </c>
      <c r="J35" s="69" t="s">
        <v>37</v>
      </c>
      <c r="K35" s="69" t="s">
        <v>36</v>
      </c>
      <c r="L35" s="69" t="s">
        <v>35</v>
      </c>
      <c r="M35" s="69" t="s">
        <v>34</v>
      </c>
      <c r="N35" s="69" t="s">
        <v>33</v>
      </c>
    </row>
    <row r="36" spans="1:14" x14ac:dyDescent="0.25">
      <c r="A36" s="441" t="s">
        <v>32</v>
      </c>
      <c r="B36" s="70" t="s">
        <v>31</v>
      </c>
      <c r="C36" s="95"/>
      <c r="D36" s="95"/>
      <c r="E36" s="95"/>
      <c r="F36" s="95"/>
      <c r="G36" s="95"/>
      <c r="H36" s="95"/>
      <c r="I36" s="95"/>
      <c r="J36" s="95"/>
      <c r="K36" s="95"/>
      <c r="L36" s="95"/>
      <c r="M36" s="95"/>
      <c r="N36" s="95"/>
    </row>
    <row r="37" spans="1:14" x14ac:dyDescent="0.25">
      <c r="A37" s="441"/>
      <c r="B37" s="70" t="s">
        <v>139</v>
      </c>
      <c r="C37" s="95"/>
      <c r="D37" s="95"/>
      <c r="E37" s="95"/>
      <c r="F37" s="95"/>
      <c r="G37" s="95"/>
      <c r="H37" s="95"/>
      <c r="I37" s="95"/>
      <c r="J37" s="95"/>
      <c r="K37" s="95"/>
      <c r="L37" s="95"/>
      <c r="M37" s="95"/>
      <c r="N37" s="95"/>
    </row>
    <row r="38" spans="1:14" x14ac:dyDescent="0.25">
      <c r="A38" s="441"/>
      <c r="B38" s="70" t="s">
        <v>29</v>
      </c>
      <c r="C38" s="95"/>
      <c r="D38" s="95"/>
      <c r="E38" s="95"/>
      <c r="F38" s="95"/>
      <c r="G38" s="95"/>
      <c r="H38" s="95"/>
      <c r="I38" s="95"/>
      <c r="J38" s="95"/>
      <c r="K38" s="95"/>
      <c r="L38" s="95"/>
      <c r="M38" s="95"/>
      <c r="N38" s="95"/>
    </row>
    <row r="39" spans="1:14" x14ac:dyDescent="0.25">
      <c r="A39" s="441"/>
      <c r="B39" s="70" t="s">
        <v>28</v>
      </c>
      <c r="C39" s="95"/>
      <c r="D39" s="95"/>
      <c r="E39" s="95"/>
      <c r="F39" s="95"/>
      <c r="G39" s="95"/>
      <c r="H39" s="95"/>
      <c r="I39" s="95"/>
      <c r="J39" s="95"/>
      <c r="K39" s="95"/>
      <c r="L39" s="95"/>
      <c r="M39" s="95"/>
      <c r="N39" s="95"/>
    </row>
    <row r="40" spans="1:14" x14ac:dyDescent="0.25">
      <c r="A40" s="441"/>
      <c r="B40" s="70" t="s">
        <v>27</v>
      </c>
      <c r="C40" s="95"/>
      <c r="D40" s="95"/>
      <c r="E40" s="95"/>
      <c r="F40" s="95"/>
      <c r="G40" s="95"/>
      <c r="H40" s="95"/>
      <c r="I40" s="95"/>
      <c r="J40" s="95"/>
      <c r="K40" s="95"/>
      <c r="L40" s="95"/>
      <c r="M40" s="95"/>
      <c r="N40" s="95"/>
    </row>
    <row r="41" spans="1:14" x14ac:dyDescent="0.25">
      <c r="A41" s="441"/>
      <c r="B41" s="70" t="s">
        <v>26</v>
      </c>
      <c r="C41" s="95"/>
      <c r="D41" s="95"/>
      <c r="E41" s="95"/>
      <c r="F41" s="95"/>
      <c r="G41" s="95"/>
      <c r="H41" s="95"/>
      <c r="I41" s="95"/>
      <c r="J41" s="95"/>
      <c r="K41" s="95"/>
      <c r="L41" s="95"/>
      <c r="M41" s="95"/>
      <c r="N41" s="95"/>
    </row>
    <row r="42" spans="1:14" x14ac:dyDescent="0.25">
      <c r="A42" s="441"/>
      <c r="B42" s="70" t="s">
        <v>25</v>
      </c>
      <c r="C42" s="95"/>
      <c r="D42" s="95"/>
      <c r="E42" s="95"/>
      <c r="F42" s="95"/>
      <c r="G42" s="95"/>
      <c r="H42" s="95"/>
      <c r="I42" s="95"/>
      <c r="J42" s="95"/>
      <c r="K42" s="95"/>
      <c r="L42" s="95"/>
      <c r="M42" s="95"/>
      <c r="N42" s="95"/>
    </row>
    <row r="43" spans="1:14" x14ac:dyDescent="0.25">
      <c r="A43" s="441"/>
      <c r="B43" s="70" t="s">
        <v>3</v>
      </c>
      <c r="C43" s="71">
        <f>SUM(C36:C42)</f>
        <v>0</v>
      </c>
      <c r="D43" s="71">
        <f>SUM(D36:D42)</f>
        <v>0</v>
      </c>
      <c r="E43" s="71">
        <f>SUM(E36:E42)</f>
        <v>0</v>
      </c>
      <c r="F43" s="71">
        <f>SUM(F36:F42)</f>
        <v>0</v>
      </c>
      <c r="G43" s="71">
        <f>SUM(G36:G42)</f>
        <v>0</v>
      </c>
      <c r="H43" s="71">
        <f t="shared" ref="H43:N43" si="4">SUM(H36:H42)</f>
        <v>0</v>
      </c>
      <c r="I43" s="71">
        <f t="shared" si="4"/>
        <v>0</v>
      </c>
      <c r="J43" s="71">
        <f t="shared" si="4"/>
        <v>0</v>
      </c>
      <c r="K43" s="71">
        <f t="shared" si="4"/>
        <v>0</v>
      </c>
      <c r="L43" s="71">
        <f t="shared" si="4"/>
        <v>0</v>
      </c>
      <c r="M43" s="71">
        <f t="shared" si="4"/>
        <v>0</v>
      </c>
      <c r="N43" s="71">
        <f t="shared" si="4"/>
        <v>0</v>
      </c>
    </row>
    <row r="44" spans="1:14" x14ac:dyDescent="0.25">
      <c r="A44" s="425" t="s">
        <v>24</v>
      </c>
      <c r="B44" s="72" t="s">
        <v>140</v>
      </c>
      <c r="C44" s="95"/>
      <c r="D44" s="95"/>
      <c r="E44" s="95"/>
      <c r="F44" s="95"/>
      <c r="G44" s="95"/>
      <c r="H44" s="95"/>
      <c r="I44" s="95"/>
      <c r="J44" s="95"/>
      <c r="K44" s="95"/>
      <c r="L44" s="95"/>
      <c r="M44" s="95"/>
      <c r="N44" s="95"/>
    </row>
    <row r="45" spans="1:14" x14ac:dyDescent="0.25">
      <c r="A45" s="425"/>
      <c r="B45" s="72" t="s">
        <v>141</v>
      </c>
      <c r="C45" s="95"/>
      <c r="D45" s="95"/>
      <c r="E45" s="95"/>
      <c r="F45" s="95"/>
      <c r="G45" s="95"/>
      <c r="H45" s="95"/>
      <c r="I45" s="95"/>
      <c r="J45" s="95"/>
      <c r="K45" s="95"/>
      <c r="L45" s="95"/>
      <c r="M45" s="95"/>
      <c r="N45" s="95"/>
    </row>
    <row r="46" spans="1:14" x14ac:dyDescent="0.25">
      <c r="A46" s="425"/>
      <c r="B46" s="72" t="s">
        <v>96</v>
      </c>
      <c r="C46" s="95"/>
      <c r="D46" s="95"/>
      <c r="E46" s="95"/>
      <c r="F46" s="95"/>
      <c r="G46" s="95"/>
      <c r="H46" s="95"/>
      <c r="I46" s="95"/>
      <c r="J46" s="95"/>
      <c r="K46" s="95"/>
      <c r="L46" s="95"/>
      <c r="M46" s="95"/>
      <c r="N46" s="95"/>
    </row>
    <row r="47" spans="1:14" x14ac:dyDescent="0.25">
      <c r="A47" s="425"/>
      <c r="B47" s="72" t="s">
        <v>142</v>
      </c>
      <c r="C47" s="95"/>
      <c r="D47" s="95"/>
      <c r="E47" s="95"/>
      <c r="F47" s="95"/>
      <c r="G47" s="95"/>
      <c r="H47" s="95"/>
      <c r="I47" s="95"/>
      <c r="J47" s="95"/>
      <c r="K47" s="95"/>
      <c r="L47" s="95"/>
      <c r="M47" s="95"/>
      <c r="N47" s="95"/>
    </row>
    <row r="48" spans="1:14" x14ac:dyDescent="0.25">
      <c r="A48" s="425"/>
      <c r="B48" s="72" t="s">
        <v>143</v>
      </c>
      <c r="C48" s="95"/>
      <c r="D48" s="95"/>
      <c r="E48" s="95"/>
      <c r="F48" s="95"/>
      <c r="G48" s="95"/>
      <c r="H48" s="95"/>
      <c r="I48" s="95"/>
      <c r="J48" s="95"/>
      <c r="K48" s="95"/>
      <c r="L48" s="95"/>
      <c r="M48" s="95"/>
      <c r="N48" s="95"/>
    </row>
    <row r="49" spans="1:14" x14ac:dyDescent="0.25">
      <c r="A49" s="425"/>
      <c r="B49" s="72" t="s">
        <v>23</v>
      </c>
      <c r="C49" s="95"/>
      <c r="D49" s="95"/>
      <c r="E49" s="95"/>
      <c r="F49" s="95"/>
      <c r="G49" s="95"/>
      <c r="H49" s="95"/>
      <c r="I49" s="95"/>
      <c r="J49" s="95"/>
      <c r="K49" s="95"/>
      <c r="L49" s="95"/>
      <c r="M49" s="95"/>
      <c r="N49" s="95"/>
    </row>
    <row r="50" spans="1:14" x14ac:dyDescent="0.25">
      <c r="A50" s="425"/>
      <c r="B50" s="72" t="s">
        <v>19</v>
      </c>
      <c r="C50" s="95"/>
      <c r="D50" s="95"/>
      <c r="E50" s="95"/>
      <c r="F50" s="95"/>
      <c r="G50" s="95"/>
      <c r="H50" s="95"/>
      <c r="I50" s="95"/>
      <c r="J50" s="95"/>
      <c r="K50" s="95"/>
      <c r="L50" s="95"/>
      <c r="M50" s="95"/>
      <c r="N50" s="95"/>
    </row>
    <row r="51" spans="1:14" x14ac:dyDescent="0.25">
      <c r="A51" s="425"/>
      <c r="B51" s="72" t="s">
        <v>3</v>
      </c>
      <c r="C51" s="73">
        <f>SUM(C44:C50)</f>
        <v>0</v>
      </c>
      <c r="D51" s="73">
        <f t="shared" ref="D51:N51" si="5">SUM(D44:D50)</f>
        <v>0</v>
      </c>
      <c r="E51" s="73">
        <f t="shared" si="5"/>
        <v>0</v>
      </c>
      <c r="F51" s="73">
        <f t="shared" si="5"/>
        <v>0</v>
      </c>
      <c r="G51" s="73">
        <f t="shared" si="5"/>
        <v>0</v>
      </c>
      <c r="H51" s="73">
        <f t="shared" si="5"/>
        <v>0</v>
      </c>
      <c r="I51" s="73">
        <f t="shared" si="5"/>
        <v>0</v>
      </c>
      <c r="J51" s="73">
        <f t="shared" si="5"/>
        <v>0</v>
      </c>
      <c r="K51" s="73">
        <f t="shared" si="5"/>
        <v>0</v>
      </c>
      <c r="L51" s="73">
        <f t="shared" si="5"/>
        <v>0</v>
      </c>
      <c r="M51" s="73">
        <f t="shared" si="5"/>
        <v>0</v>
      </c>
      <c r="N51" s="73">
        <f t="shared" si="5"/>
        <v>0</v>
      </c>
    </row>
    <row r="52" spans="1:14" x14ac:dyDescent="0.25">
      <c r="A52" s="426" t="s">
        <v>22</v>
      </c>
      <c r="B52" s="74" t="s">
        <v>21</v>
      </c>
      <c r="C52" s="95"/>
      <c r="D52" s="95"/>
      <c r="E52" s="95"/>
      <c r="F52" s="95"/>
      <c r="G52" s="95"/>
      <c r="H52" s="95"/>
      <c r="I52" s="95"/>
      <c r="J52" s="95"/>
      <c r="K52" s="95"/>
      <c r="L52" s="95"/>
      <c r="M52" s="95"/>
      <c r="N52" s="95"/>
    </row>
    <row r="53" spans="1:14" x14ac:dyDescent="0.25">
      <c r="A53" s="426"/>
      <c r="B53" s="74" t="s">
        <v>20</v>
      </c>
      <c r="C53" s="95"/>
      <c r="D53" s="95"/>
      <c r="E53" s="95"/>
      <c r="F53" s="95"/>
      <c r="G53" s="95"/>
      <c r="H53" s="95"/>
      <c r="I53" s="95"/>
      <c r="J53" s="95"/>
      <c r="K53" s="95"/>
      <c r="L53" s="95"/>
      <c r="M53" s="95"/>
      <c r="N53" s="95"/>
    </row>
    <row r="54" spans="1:14" x14ac:dyDescent="0.25">
      <c r="A54" s="426"/>
      <c r="B54" s="74" t="s">
        <v>19</v>
      </c>
      <c r="C54" s="95"/>
      <c r="D54" s="95"/>
      <c r="E54" s="95"/>
      <c r="F54" s="95"/>
      <c r="G54" s="95"/>
      <c r="H54" s="95"/>
      <c r="I54" s="95"/>
      <c r="J54" s="95"/>
      <c r="K54" s="95"/>
      <c r="L54" s="95"/>
      <c r="M54" s="95"/>
      <c r="N54" s="95"/>
    </row>
    <row r="55" spans="1:14" x14ac:dyDescent="0.25">
      <c r="A55" s="426"/>
      <c r="B55" s="74" t="s">
        <v>3</v>
      </c>
      <c r="C55" s="75">
        <f>SUM(C52:C54)</f>
        <v>0</v>
      </c>
      <c r="D55" s="75">
        <f t="shared" ref="D55:N55" si="6">SUM(D52:D54)</f>
        <v>0</v>
      </c>
      <c r="E55" s="75">
        <f t="shared" si="6"/>
        <v>0</v>
      </c>
      <c r="F55" s="75">
        <f t="shared" si="6"/>
        <v>0</v>
      </c>
      <c r="G55" s="75">
        <f t="shared" si="6"/>
        <v>0</v>
      </c>
      <c r="H55" s="75">
        <f t="shared" si="6"/>
        <v>0</v>
      </c>
      <c r="I55" s="75">
        <f t="shared" si="6"/>
        <v>0</v>
      </c>
      <c r="J55" s="75">
        <f t="shared" si="6"/>
        <v>0</v>
      </c>
      <c r="K55" s="75">
        <f t="shared" si="6"/>
        <v>0</v>
      </c>
      <c r="L55" s="75">
        <f t="shared" si="6"/>
        <v>0</v>
      </c>
      <c r="M55" s="75">
        <f t="shared" si="6"/>
        <v>0</v>
      </c>
      <c r="N55" s="75">
        <f t="shared" si="6"/>
        <v>0</v>
      </c>
    </row>
    <row r="56" spans="1:14" x14ac:dyDescent="0.25">
      <c r="A56" s="76"/>
      <c r="B56" s="77"/>
      <c r="C56" s="78" t="b">
        <f t="shared" ref="C56:N56" si="7">IF(C43=C51, C43=C55)</f>
        <v>1</v>
      </c>
      <c r="D56" s="78" t="b">
        <f t="shared" si="7"/>
        <v>1</v>
      </c>
      <c r="E56" s="78" t="b">
        <f t="shared" si="7"/>
        <v>1</v>
      </c>
      <c r="F56" s="78" t="b">
        <f t="shared" si="7"/>
        <v>1</v>
      </c>
      <c r="G56" s="78" t="b">
        <f t="shared" si="7"/>
        <v>1</v>
      </c>
      <c r="H56" s="78" t="b">
        <f t="shared" si="7"/>
        <v>1</v>
      </c>
      <c r="I56" s="78" t="b">
        <f t="shared" si="7"/>
        <v>1</v>
      </c>
      <c r="J56" s="78" t="b">
        <f t="shared" si="7"/>
        <v>1</v>
      </c>
      <c r="K56" s="78" t="b">
        <f t="shared" si="7"/>
        <v>1</v>
      </c>
      <c r="L56" s="78" t="b">
        <f t="shared" si="7"/>
        <v>1</v>
      </c>
      <c r="M56" s="78" t="b">
        <f t="shared" si="7"/>
        <v>1</v>
      </c>
      <c r="N56" s="78" t="b">
        <f t="shared" si="7"/>
        <v>1</v>
      </c>
    </row>
    <row r="57" spans="1:14" x14ac:dyDescent="0.25">
      <c r="A57" s="440" t="s">
        <v>144</v>
      </c>
      <c r="B57" s="440"/>
      <c r="C57" s="440"/>
      <c r="D57" s="440"/>
      <c r="E57" s="440"/>
      <c r="F57" s="440"/>
      <c r="G57" s="440"/>
      <c r="H57" s="440"/>
      <c r="I57" s="440"/>
      <c r="J57" s="440"/>
      <c r="K57" s="440"/>
      <c r="L57" s="440"/>
      <c r="M57" s="440"/>
      <c r="N57" s="440"/>
    </row>
    <row r="58" spans="1:14" x14ac:dyDescent="0.25">
      <c r="A58" s="440"/>
      <c r="B58" s="440"/>
      <c r="C58" s="440"/>
      <c r="D58" s="440"/>
      <c r="E58" s="440"/>
      <c r="F58" s="440"/>
      <c r="G58" s="440"/>
      <c r="H58" s="440"/>
      <c r="I58" s="440"/>
      <c r="J58" s="440"/>
      <c r="K58" s="440"/>
      <c r="L58" s="440"/>
      <c r="M58" s="440"/>
      <c r="N58" s="440"/>
    </row>
    <row r="59" spans="1:14" x14ac:dyDescent="0.25">
      <c r="A59" s="440"/>
      <c r="B59" s="440"/>
      <c r="C59" s="440"/>
      <c r="D59" s="440"/>
      <c r="E59" s="440"/>
      <c r="F59" s="440"/>
      <c r="G59" s="440"/>
      <c r="H59" s="440"/>
      <c r="I59" s="440"/>
      <c r="J59" s="440"/>
      <c r="K59" s="440"/>
      <c r="L59" s="440"/>
      <c r="M59" s="440"/>
      <c r="N59" s="440"/>
    </row>
    <row r="61" spans="1:14" x14ac:dyDescent="0.25">
      <c r="A61" s="443"/>
      <c r="B61" s="443"/>
      <c r="C61" s="443"/>
      <c r="D61" s="443"/>
      <c r="E61" s="443"/>
      <c r="F61" s="443"/>
      <c r="J61" s="444"/>
      <c r="K61" s="444"/>
      <c r="L61" s="444"/>
      <c r="M61" s="444"/>
    </row>
    <row r="62" spans="1:14" x14ac:dyDescent="0.25">
      <c r="A62" s="442" t="s">
        <v>156</v>
      </c>
      <c r="B62" s="442"/>
      <c r="C62" s="442"/>
      <c r="D62" s="442"/>
      <c r="E62" s="442"/>
      <c r="F62" s="442"/>
      <c r="J62" s="442" t="s">
        <v>18</v>
      </c>
      <c r="K62" s="442"/>
      <c r="L62" s="442"/>
      <c r="M62" s="442"/>
    </row>
    <row r="63" spans="1:14" x14ac:dyDescent="0.25">
      <c r="A63" s="429" t="s">
        <v>51</v>
      </c>
      <c r="B63" s="430"/>
      <c r="C63" s="392" t="e">
        <f>#REF!</f>
        <v>#REF!</v>
      </c>
      <c r="D63" s="393"/>
      <c r="E63" s="393"/>
      <c r="F63" s="393"/>
      <c r="G63" s="393"/>
      <c r="H63" s="393"/>
      <c r="I63" s="79"/>
      <c r="J63" s="80"/>
      <c r="K63" s="80"/>
      <c r="L63" s="80"/>
      <c r="M63" s="80"/>
      <c r="N63" s="80"/>
    </row>
    <row r="64" spans="1:14" x14ac:dyDescent="0.25">
      <c r="A64" s="429" t="s">
        <v>81</v>
      </c>
      <c r="B64" s="430"/>
      <c r="C64" s="431" t="e">
        <f>#REF!</f>
        <v>#REF!</v>
      </c>
      <c r="D64" s="432"/>
      <c r="E64" s="432"/>
      <c r="F64" s="432"/>
      <c r="G64" s="432"/>
      <c r="H64" s="433"/>
      <c r="I64" s="427" t="s">
        <v>50</v>
      </c>
      <c r="J64" s="428"/>
      <c r="K64" s="68" t="s">
        <v>49</v>
      </c>
      <c r="L64" s="68" t="s">
        <v>48</v>
      </c>
      <c r="M64" s="68" t="s">
        <v>47</v>
      </c>
      <c r="N64" s="68" t="s">
        <v>46</v>
      </c>
    </row>
    <row r="65" spans="1:14" ht="18" customHeight="1" x14ac:dyDescent="0.25">
      <c r="A65" s="429" t="s">
        <v>138</v>
      </c>
      <c r="B65" s="430"/>
      <c r="C65" s="392" t="e">
        <f>#REF!</f>
        <v>#REF!</v>
      </c>
      <c r="D65" s="393"/>
      <c r="E65" s="393"/>
      <c r="F65" s="393"/>
      <c r="G65" s="393"/>
      <c r="H65" s="394"/>
      <c r="I65" s="434" t="s">
        <v>45</v>
      </c>
      <c r="J65" s="435"/>
      <c r="K65" s="48"/>
      <c r="L65" s="48"/>
      <c r="M65" s="48"/>
      <c r="N65" s="48"/>
    </row>
    <row r="66" spans="1:14" ht="51" x14ac:dyDescent="0.25">
      <c r="A66" s="436"/>
      <c r="B66" s="437"/>
      <c r="C66" s="69" t="s">
        <v>44</v>
      </c>
      <c r="D66" s="69" t="s">
        <v>43</v>
      </c>
      <c r="E66" s="69" t="s">
        <v>42</v>
      </c>
      <c r="F66" s="69" t="s">
        <v>41</v>
      </c>
      <c r="G66" s="69" t="s">
        <v>40</v>
      </c>
      <c r="H66" s="69" t="s">
        <v>39</v>
      </c>
      <c r="I66" s="69" t="s">
        <v>38</v>
      </c>
      <c r="J66" s="69" t="s">
        <v>37</v>
      </c>
      <c r="K66" s="69" t="s">
        <v>36</v>
      </c>
      <c r="L66" s="69" t="s">
        <v>35</v>
      </c>
      <c r="M66" s="69" t="s">
        <v>34</v>
      </c>
      <c r="N66" s="69" t="s">
        <v>33</v>
      </c>
    </row>
    <row r="67" spans="1:14" x14ac:dyDescent="0.25">
      <c r="A67" s="441" t="s">
        <v>32</v>
      </c>
      <c r="B67" s="70" t="s">
        <v>31</v>
      </c>
      <c r="C67" s="95"/>
      <c r="D67" s="95"/>
      <c r="E67" s="95"/>
      <c r="F67" s="95"/>
      <c r="G67" s="95"/>
      <c r="H67" s="95"/>
      <c r="I67" s="95"/>
      <c r="J67" s="95"/>
      <c r="K67" s="95"/>
      <c r="L67" s="95"/>
      <c r="M67" s="95"/>
      <c r="N67" s="95"/>
    </row>
    <row r="68" spans="1:14" x14ac:dyDescent="0.25">
      <c r="A68" s="441"/>
      <c r="B68" s="70" t="s">
        <v>139</v>
      </c>
      <c r="C68" s="95"/>
      <c r="D68" s="95"/>
      <c r="E68" s="95"/>
      <c r="F68" s="95"/>
      <c r="G68" s="95"/>
      <c r="H68" s="95"/>
      <c r="I68" s="95"/>
      <c r="J68" s="95"/>
      <c r="K68" s="95"/>
      <c r="L68" s="95"/>
      <c r="M68" s="95"/>
      <c r="N68" s="95"/>
    </row>
    <row r="69" spans="1:14" x14ac:dyDescent="0.25">
      <c r="A69" s="441"/>
      <c r="B69" s="70" t="s">
        <v>29</v>
      </c>
      <c r="C69" s="95"/>
      <c r="D69" s="95"/>
      <c r="E69" s="95"/>
      <c r="F69" s="95"/>
      <c r="G69" s="95"/>
      <c r="H69" s="95"/>
      <c r="I69" s="95"/>
      <c r="J69" s="95"/>
      <c r="K69" s="95"/>
      <c r="L69" s="95"/>
      <c r="M69" s="95"/>
      <c r="N69" s="95"/>
    </row>
    <row r="70" spans="1:14" x14ac:dyDescent="0.25">
      <c r="A70" s="441"/>
      <c r="B70" s="70" t="s">
        <v>28</v>
      </c>
      <c r="C70" s="95"/>
      <c r="D70" s="95"/>
      <c r="E70" s="95"/>
      <c r="F70" s="95"/>
      <c r="G70" s="95"/>
      <c r="H70" s="95"/>
      <c r="I70" s="95"/>
      <c r="J70" s="95"/>
      <c r="K70" s="95"/>
      <c r="L70" s="95"/>
      <c r="M70" s="95"/>
      <c r="N70" s="95"/>
    </row>
    <row r="71" spans="1:14" x14ac:dyDescent="0.25">
      <c r="A71" s="441"/>
      <c r="B71" s="70" t="s">
        <v>27</v>
      </c>
      <c r="C71" s="95"/>
      <c r="D71" s="95"/>
      <c r="E71" s="95"/>
      <c r="F71" s="95"/>
      <c r="G71" s="95"/>
      <c r="H71" s="95"/>
      <c r="I71" s="95"/>
      <c r="J71" s="95"/>
      <c r="K71" s="95"/>
      <c r="L71" s="95"/>
      <c r="M71" s="95"/>
      <c r="N71" s="95"/>
    </row>
    <row r="72" spans="1:14" x14ac:dyDescent="0.25">
      <c r="A72" s="441"/>
      <c r="B72" s="70" t="s">
        <v>26</v>
      </c>
      <c r="C72" s="95"/>
      <c r="D72" s="95"/>
      <c r="E72" s="95"/>
      <c r="F72" s="95"/>
      <c r="G72" s="95"/>
      <c r="H72" s="95"/>
      <c r="I72" s="95"/>
      <c r="J72" s="95"/>
      <c r="K72" s="95"/>
      <c r="L72" s="95"/>
      <c r="M72" s="95"/>
      <c r="N72" s="95"/>
    </row>
    <row r="73" spans="1:14" x14ac:dyDescent="0.25">
      <c r="A73" s="441"/>
      <c r="B73" s="70" t="s">
        <v>25</v>
      </c>
      <c r="C73" s="95"/>
      <c r="D73" s="95"/>
      <c r="E73" s="95"/>
      <c r="F73" s="95"/>
      <c r="G73" s="95"/>
      <c r="H73" s="95"/>
      <c r="I73" s="95"/>
      <c r="J73" s="95"/>
      <c r="K73" s="95"/>
      <c r="L73" s="95"/>
      <c r="M73" s="95"/>
      <c r="N73" s="95"/>
    </row>
    <row r="74" spans="1:14" x14ac:dyDescent="0.25">
      <c r="A74" s="441"/>
      <c r="B74" s="70" t="s">
        <v>3</v>
      </c>
      <c r="C74" s="71">
        <f>SUM(C67:C73)</f>
        <v>0</v>
      </c>
      <c r="D74" s="71">
        <f>SUM(D67:D73)</f>
        <v>0</v>
      </c>
      <c r="E74" s="71">
        <f>SUM(E67:E73)</f>
        <v>0</v>
      </c>
      <c r="F74" s="71">
        <f>SUM(F67:F73)</f>
        <v>0</v>
      </c>
      <c r="G74" s="71">
        <f>SUM(G67:G73)</f>
        <v>0</v>
      </c>
      <c r="H74" s="71">
        <f t="shared" ref="H74:N74" si="8">SUM(H67:H73)</f>
        <v>0</v>
      </c>
      <c r="I74" s="71">
        <f t="shared" si="8"/>
        <v>0</v>
      </c>
      <c r="J74" s="71">
        <f t="shared" si="8"/>
        <v>0</v>
      </c>
      <c r="K74" s="71">
        <f t="shared" si="8"/>
        <v>0</v>
      </c>
      <c r="L74" s="71">
        <f t="shared" si="8"/>
        <v>0</v>
      </c>
      <c r="M74" s="71">
        <f t="shared" si="8"/>
        <v>0</v>
      </c>
      <c r="N74" s="71">
        <f t="shared" si="8"/>
        <v>0</v>
      </c>
    </row>
    <row r="75" spans="1:14" x14ac:dyDescent="0.25">
      <c r="A75" s="425" t="s">
        <v>24</v>
      </c>
      <c r="B75" s="72" t="s">
        <v>140</v>
      </c>
      <c r="C75" s="95"/>
      <c r="D75" s="95"/>
      <c r="E75" s="95"/>
      <c r="F75" s="95"/>
      <c r="G75" s="95"/>
      <c r="H75" s="95"/>
      <c r="I75" s="95"/>
      <c r="J75" s="95"/>
      <c r="K75" s="95"/>
      <c r="L75" s="95"/>
      <c r="M75" s="95"/>
      <c r="N75" s="95"/>
    </row>
    <row r="76" spans="1:14" x14ac:dyDescent="0.25">
      <c r="A76" s="425"/>
      <c r="B76" s="72" t="s">
        <v>141</v>
      </c>
      <c r="C76" s="95"/>
      <c r="D76" s="95"/>
      <c r="E76" s="95"/>
      <c r="F76" s="95"/>
      <c r="G76" s="95"/>
      <c r="H76" s="95"/>
      <c r="I76" s="95"/>
      <c r="J76" s="95"/>
      <c r="K76" s="95"/>
      <c r="L76" s="95"/>
      <c r="M76" s="95"/>
      <c r="N76" s="95"/>
    </row>
    <row r="77" spans="1:14" x14ac:dyDescent="0.25">
      <c r="A77" s="425"/>
      <c r="B77" s="72" t="s">
        <v>96</v>
      </c>
      <c r="C77" s="95"/>
      <c r="D77" s="95"/>
      <c r="E77" s="95"/>
      <c r="F77" s="95"/>
      <c r="G77" s="95"/>
      <c r="H77" s="95"/>
      <c r="I77" s="95"/>
      <c r="J77" s="95"/>
      <c r="K77" s="95"/>
      <c r="L77" s="95"/>
      <c r="M77" s="95"/>
      <c r="N77" s="95"/>
    </row>
    <row r="78" spans="1:14" x14ac:dyDescent="0.25">
      <c r="A78" s="425"/>
      <c r="B78" s="72" t="s">
        <v>142</v>
      </c>
      <c r="C78" s="95"/>
      <c r="D78" s="95"/>
      <c r="E78" s="95"/>
      <c r="F78" s="95"/>
      <c r="G78" s="95"/>
      <c r="H78" s="95"/>
      <c r="I78" s="95"/>
      <c r="J78" s="95"/>
      <c r="K78" s="95"/>
      <c r="L78" s="95"/>
      <c r="M78" s="95"/>
      <c r="N78" s="95"/>
    </row>
    <row r="79" spans="1:14" x14ac:dyDescent="0.25">
      <c r="A79" s="425"/>
      <c r="B79" s="72" t="s">
        <v>143</v>
      </c>
      <c r="C79" s="95"/>
      <c r="D79" s="95"/>
      <c r="E79" s="95"/>
      <c r="F79" s="95"/>
      <c r="G79" s="95"/>
      <c r="H79" s="95"/>
      <c r="I79" s="95"/>
      <c r="J79" s="95"/>
      <c r="K79" s="95"/>
      <c r="L79" s="95"/>
      <c r="M79" s="95"/>
      <c r="N79" s="95"/>
    </row>
    <row r="80" spans="1:14" x14ac:dyDescent="0.25">
      <c r="A80" s="425"/>
      <c r="B80" s="72" t="s">
        <v>23</v>
      </c>
      <c r="C80" s="95"/>
      <c r="D80" s="95"/>
      <c r="E80" s="95"/>
      <c r="F80" s="95"/>
      <c r="G80" s="95"/>
      <c r="H80" s="95"/>
      <c r="I80" s="95"/>
      <c r="J80" s="95"/>
      <c r="K80" s="95"/>
      <c r="L80" s="95"/>
      <c r="M80" s="95"/>
      <c r="N80" s="95"/>
    </row>
    <row r="81" spans="1:14" x14ac:dyDescent="0.25">
      <c r="A81" s="425"/>
      <c r="B81" s="72" t="s">
        <v>19</v>
      </c>
      <c r="C81" s="95"/>
      <c r="D81" s="95"/>
      <c r="E81" s="95"/>
      <c r="F81" s="95"/>
      <c r="G81" s="95"/>
      <c r="H81" s="95"/>
      <c r="I81" s="95"/>
      <c r="J81" s="95"/>
      <c r="K81" s="95"/>
      <c r="L81" s="95"/>
      <c r="M81" s="95"/>
      <c r="N81" s="95"/>
    </row>
    <row r="82" spans="1:14" x14ac:dyDescent="0.25">
      <c r="A82" s="425"/>
      <c r="B82" s="72" t="s">
        <v>3</v>
      </c>
      <c r="C82" s="73">
        <f>SUM(C75:C81)</f>
        <v>0</v>
      </c>
      <c r="D82" s="73">
        <f t="shared" ref="D82:N82" si="9">SUM(D75:D81)</f>
        <v>0</v>
      </c>
      <c r="E82" s="73">
        <f t="shared" si="9"/>
        <v>0</v>
      </c>
      <c r="F82" s="73">
        <f t="shared" si="9"/>
        <v>0</v>
      </c>
      <c r="G82" s="73">
        <f t="shared" si="9"/>
        <v>0</v>
      </c>
      <c r="H82" s="73">
        <f t="shared" si="9"/>
        <v>0</v>
      </c>
      <c r="I82" s="73">
        <f t="shared" si="9"/>
        <v>0</v>
      </c>
      <c r="J82" s="73">
        <f t="shared" si="9"/>
        <v>0</v>
      </c>
      <c r="K82" s="73">
        <f t="shared" si="9"/>
        <v>0</v>
      </c>
      <c r="L82" s="73">
        <f t="shared" si="9"/>
        <v>0</v>
      </c>
      <c r="M82" s="73">
        <f t="shared" si="9"/>
        <v>0</v>
      </c>
      <c r="N82" s="73">
        <f t="shared" si="9"/>
        <v>0</v>
      </c>
    </row>
    <row r="83" spans="1:14" x14ac:dyDescent="0.25">
      <c r="A83" s="426" t="s">
        <v>22</v>
      </c>
      <c r="B83" s="74" t="s">
        <v>21</v>
      </c>
      <c r="C83" s="95"/>
      <c r="D83" s="95"/>
      <c r="E83" s="95"/>
      <c r="F83" s="95"/>
      <c r="G83" s="95"/>
      <c r="H83" s="95"/>
      <c r="I83" s="95"/>
      <c r="J83" s="95"/>
      <c r="K83" s="95"/>
      <c r="L83" s="95"/>
      <c r="M83" s="95"/>
      <c r="N83" s="95"/>
    </row>
    <row r="84" spans="1:14" x14ac:dyDescent="0.25">
      <c r="A84" s="426"/>
      <c r="B84" s="74" t="s">
        <v>20</v>
      </c>
      <c r="C84" s="95"/>
      <c r="D84" s="95"/>
      <c r="E84" s="95"/>
      <c r="F84" s="95"/>
      <c r="G84" s="95"/>
      <c r="H84" s="95"/>
      <c r="I84" s="95"/>
      <c r="J84" s="95"/>
      <c r="K84" s="95"/>
      <c r="L84" s="95"/>
      <c r="M84" s="95"/>
      <c r="N84" s="95"/>
    </row>
    <row r="85" spans="1:14" x14ac:dyDescent="0.25">
      <c r="A85" s="426"/>
      <c r="B85" s="74" t="s">
        <v>19</v>
      </c>
      <c r="C85" s="95"/>
      <c r="D85" s="95"/>
      <c r="E85" s="95"/>
      <c r="F85" s="95"/>
      <c r="G85" s="95"/>
      <c r="H85" s="95"/>
      <c r="I85" s="95"/>
      <c r="J85" s="95"/>
      <c r="K85" s="95"/>
      <c r="L85" s="95"/>
      <c r="M85" s="95"/>
      <c r="N85" s="95"/>
    </row>
    <row r="86" spans="1:14" x14ac:dyDescent="0.25">
      <c r="A86" s="426"/>
      <c r="B86" s="74" t="s">
        <v>3</v>
      </c>
      <c r="C86" s="75">
        <f>SUM(C83:C85)</f>
        <v>0</v>
      </c>
      <c r="D86" s="75">
        <f t="shared" ref="D86:N86" si="10">SUM(D83:D85)</f>
        <v>0</v>
      </c>
      <c r="E86" s="75">
        <f t="shared" si="10"/>
        <v>0</v>
      </c>
      <c r="F86" s="75">
        <f t="shared" si="10"/>
        <v>0</v>
      </c>
      <c r="G86" s="75">
        <f t="shared" si="10"/>
        <v>0</v>
      </c>
      <c r="H86" s="75">
        <f t="shared" si="10"/>
        <v>0</v>
      </c>
      <c r="I86" s="75">
        <f t="shared" si="10"/>
        <v>0</v>
      </c>
      <c r="J86" s="75">
        <f t="shared" si="10"/>
        <v>0</v>
      </c>
      <c r="K86" s="75">
        <f t="shared" si="10"/>
        <v>0</v>
      </c>
      <c r="L86" s="75">
        <f t="shared" si="10"/>
        <v>0</v>
      </c>
      <c r="M86" s="75">
        <f t="shared" si="10"/>
        <v>0</v>
      </c>
      <c r="N86" s="75">
        <f t="shared" si="10"/>
        <v>0</v>
      </c>
    </row>
    <row r="87" spans="1:14" x14ac:dyDescent="0.25">
      <c r="A87" s="76"/>
      <c r="B87" s="77"/>
      <c r="C87" s="78" t="b">
        <f t="shared" ref="C87:N87" si="11">IF(C74=C82, C74=C86)</f>
        <v>1</v>
      </c>
      <c r="D87" s="78" t="b">
        <f t="shared" si="11"/>
        <v>1</v>
      </c>
      <c r="E87" s="78" t="b">
        <f t="shared" si="11"/>
        <v>1</v>
      </c>
      <c r="F87" s="78" t="b">
        <f t="shared" si="11"/>
        <v>1</v>
      </c>
      <c r="G87" s="78" t="b">
        <f t="shared" si="11"/>
        <v>1</v>
      </c>
      <c r="H87" s="78" t="b">
        <f t="shared" si="11"/>
        <v>1</v>
      </c>
      <c r="I87" s="78" t="b">
        <f t="shared" si="11"/>
        <v>1</v>
      </c>
      <c r="J87" s="78" t="b">
        <f t="shared" si="11"/>
        <v>1</v>
      </c>
      <c r="K87" s="78" t="b">
        <f t="shared" si="11"/>
        <v>1</v>
      </c>
      <c r="L87" s="78" t="b">
        <f t="shared" si="11"/>
        <v>1</v>
      </c>
      <c r="M87" s="78" t="b">
        <f t="shared" si="11"/>
        <v>1</v>
      </c>
      <c r="N87" s="78" t="b">
        <f t="shared" si="11"/>
        <v>1</v>
      </c>
    </row>
    <row r="88" spans="1:14" x14ac:dyDescent="0.25">
      <c r="A88" s="440" t="s">
        <v>144</v>
      </c>
      <c r="B88" s="440"/>
      <c r="C88" s="440"/>
      <c r="D88" s="440"/>
      <c r="E88" s="440"/>
      <c r="F88" s="440"/>
      <c r="G88" s="440"/>
      <c r="H88" s="440"/>
      <c r="I88" s="440"/>
      <c r="J88" s="440"/>
      <c r="K88" s="440"/>
      <c r="L88" s="440"/>
      <c r="M88" s="440"/>
      <c r="N88" s="440"/>
    </row>
    <row r="89" spans="1:14" x14ac:dyDescent="0.25">
      <c r="A89" s="440"/>
      <c r="B89" s="440"/>
      <c r="C89" s="440"/>
      <c r="D89" s="440"/>
      <c r="E89" s="440"/>
      <c r="F89" s="440"/>
      <c r="G89" s="440"/>
      <c r="H89" s="440"/>
      <c r="I89" s="440"/>
      <c r="J89" s="440"/>
      <c r="K89" s="440"/>
      <c r="L89" s="440"/>
      <c r="M89" s="440"/>
      <c r="N89" s="440"/>
    </row>
    <row r="90" spans="1:14" x14ac:dyDescent="0.25">
      <c r="A90" s="440"/>
      <c r="B90" s="440"/>
      <c r="C90" s="440"/>
      <c r="D90" s="440"/>
      <c r="E90" s="440"/>
      <c r="F90" s="440"/>
      <c r="G90" s="440"/>
      <c r="H90" s="440"/>
      <c r="I90" s="440"/>
      <c r="J90" s="440"/>
      <c r="K90" s="440"/>
      <c r="L90" s="440"/>
      <c r="M90" s="440"/>
      <c r="N90" s="440"/>
    </row>
    <row r="92" spans="1:14" x14ac:dyDescent="0.25">
      <c r="A92" s="443"/>
      <c r="B92" s="443"/>
      <c r="C92" s="443"/>
      <c r="D92" s="443"/>
      <c r="E92" s="443"/>
      <c r="F92" s="443"/>
      <c r="J92" s="444"/>
      <c r="K92" s="444"/>
      <c r="L92" s="444"/>
      <c r="M92" s="444"/>
    </row>
    <row r="93" spans="1:14" x14ac:dyDescent="0.25">
      <c r="A93" s="442" t="s">
        <v>156</v>
      </c>
      <c r="B93" s="442"/>
      <c r="C93" s="442"/>
      <c r="D93" s="442"/>
      <c r="E93" s="442"/>
      <c r="F93" s="442"/>
      <c r="J93" s="442" t="s">
        <v>18</v>
      </c>
      <c r="K93" s="442"/>
      <c r="L93" s="442"/>
      <c r="M93" s="442"/>
    </row>
    <row r="94" spans="1:14" x14ac:dyDescent="0.25">
      <c r="A94" s="429" t="s">
        <v>51</v>
      </c>
      <c r="B94" s="430"/>
      <c r="C94" s="392" t="e">
        <f>#REF!</f>
        <v>#REF!</v>
      </c>
      <c r="D94" s="393"/>
      <c r="E94" s="393"/>
      <c r="F94" s="393"/>
      <c r="G94" s="393"/>
      <c r="H94" s="393"/>
      <c r="I94" s="79"/>
      <c r="J94" s="80"/>
      <c r="K94" s="80"/>
      <c r="L94" s="80"/>
      <c r="M94" s="80"/>
      <c r="N94" s="80"/>
    </row>
    <row r="95" spans="1:14" x14ac:dyDescent="0.25">
      <c r="A95" s="429" t="s">
        <v>81</v>
      </c>
      <c r="B95" s="430"/>
      <c r="C95" s="431" t="e">
        <f>#REF!</f>
        <v>#REF!</v>
      </c>
      <c r="D95" s="432"/>
      <c r="E95" s="432"/>
      <c r="F95" s="432"/>
      <c r="G95" s="432"/>
      <c r="H95" s="433"/>
      <c r="I95" s="427" t="s">
        <v>50</v>
      </c>
      <c r="J95" s="428"/>
      <c r="K95" s="68" t="s">
        <v>49</v>
      </c>
      <c r="L95" s="68" t="s">
        <v>48</v>
      </c>
      <c r="M95" s="68" t="s">
        <v>47</v>
      </c>
      <c r="N95" s="68" t="s">
        <v>46</v>
      </c>
    </row>
    <row r="96" spans="1:14" ht="19.5" customHeight="1" x14ac:dyDescent="0.25">
      <c r="A96" s="429" t="s">
        <v>138</v>
      </c>
      <c r="B96" s="430"/>
      <c r="C96" s="392" t="e">
        <f>#REF!</f>
        <v>#REF!</v>
      </c>
      <c r="D96" s="393"/>
      <c r="E96" s="393"/>
      <c r="F96" s="393"/>
      <c r="G96" s="393"/>
      <c r="H96" s="394"/>
      <c r="I96" s="434" t="s">
        <v>45</v>
      </c>
      <c r="J96" s="435"/>
      <c r="K96" s="48"/>
      <c r="L96" s="48"/>
      <c r="M96" s="48"/>
      <c r="N96" s="48"/>
    </row>
    <row r="97" spans="1:14" ht="51" x14ac:dyDescent="0.25">
      <c r="A97" s="436"/>
      <c r="B97" s="437"/>
      <c r="C97" s="69" t="s">
        <v>44</v>
      </c>
      <c r="D97" s="69" t="s">
        <v>43</v>
      </c>
      <c r="E97" s="69" t="s">
        <v>42</v>
      </c>
      <c r="F97" s="69" t="s">
        <v>41</v>
      </c>
      <c r="G97" s="69" t="s">
        <v>40</v>
      </c>
      <c r="H97" s="69" t="s">
        <v>39</v>
      </c>
      <c r="I97" s="69" t="s">
        <v>38</v>
      </c>
      <c r="J97" s="69" t="s">
        <v>37</v>
      </c>
      <c r="K97" s="69" t="s">
        <v>36</v>
      </c>
      <c r="L97" s="69" t="s">
        <v>35</v>
      </c>
      <c r="M97" s="69" t="s">
        <v>34</v>
      </c>
      <c r="N97" s="69" t="s">
        <v>33</v>
      </c>
    </row>
    <row r="98" spans="1:14" x14ac:dyDescent="0.25">
      <c r="A98" s="441" t="s">
        <v>32</v>
      </c>
      <c r="B98" s="70" t="s">
        <v>31</v>
      </c>
      <c r="C98" s="95"/>
      <c r="D98" s="95"/>
      <c r="E98" s="95"/>
      <c r="F98" s="95"/>
      <c r="G98" s="95"/>
      <c r="H98" s="95"/>
      <c r="I98" s="95"/>
      <c r="J98" s="95"/>
      <c r="K98" s="95"/>
      <c r="L98" s="95"/>
      <c r="M98" s="95"/>
      <c r="N98" s="95"/>
    </row>
    <row r="99" spans="1:14" x14ac:dyDescent="0.25">
      <c r="A99" s="441"/>
      <c r="B99" s="70" t="s">
        <v>139</v>
      </c>
      <c r="C99" s="95"/>
      <c r="D99" s="95"/>
      <c r="E99" s="95"/>
      <c r="F99" s="95"/>
      <c r="G99" s="95"/>
      <c r="H99" s="95"/>
      <c r="I99" s="95"/>
      <c r="J99" s="95"/>
      <c r="K99" s="95"/>
      <c r="L99" s="95"/>
      <c r="M99" s="95"/>
      <c r="N99" s="95"/>
    </row>
    <row r="100" spans="1:14" x14ac:dyDescent="0.25">
      <c r="A100" s="441"/>
      <c r="B100" s="70" t="s">
        <v>29</v>
      </c>
      <c r="C100" s="95"/>
      <c r="D100" s="95"/>
      <c r="E100" s="95"/>
      <c r="F100" s="95"/>
      <c r="G100" s="95"/>
      <c r="H100" s="95"/>
      <c r="I100" s="95"/>
      <c r="J100" s="95"/>
      <c r="K100" s="95"/>
      <c r="L100" s="95"/>
      <c r="M100" s="95"/>
      <c r="N100" s="95"/>
    </row>
    <row r="101" spans="1:14" x14ac:dyDescent="0.25">
      <c r="A101" s="441"/>
      <c r="B101" s="70" t="s">
        <v>28</v>
      </c>
      <c r="C101" s="95"/>
      <c r="D101" s="95"/>
      <c r="E101" s="95"/>
      <c r="F101" s="95"/>
      <c r="G101" s="95"/>
      <c r="H101" s="95"/>
      <c r="I101" s="95"/>
      <c r="J101" s="95"/>
      <c r="K101" s="95"/>
      <c r="L101" s="95"/>
      <c r="M101" s="95"/>
      <c r="N101" s="95"/>
    </row>
    <row r="102" spans="1:14" x14ac:dyDescent="0.25">
      <c r="A102" s="441"/>
      <c r="B102" s="70" t="s">
        <v>27</v>
      </c>
      <c r="C102" s="95"/>
      <c r="D102" s="95"/>
      <c r="E102" s="95"/>
      <c r="F102" s="95"/>
      <c r="G102" s="95"/>
      <c r="H102" s="95"/>
      <c r="I102" s="95"/>
      <c r="J102" s="95"/>
      <c r="K102" s="95"/>
      <c r="L102" s="95"/>
      <c r="M102" s="95"/>
      <c r="N102" s="95"/>
    </row>
    <row r="103" spans="1:14" x14ac:dyDescent="0.25">
      <c r="A103" s="441"/>
      <c r="B103" s="70" t="s">
        <v>26</v>
      </c>
      <c r="C103" s="95"/>
      <c r="D103" s="95"/>
      <c r="E103" s="95"/>
      <c r="F103" s="95"/>
      <c r="G103" s="95"/>
      <c r="H103" s="95"/>
      <c r="I103" s="95"/>
      <c r="J103" s="95"/>
      <c r="K103" s="95"/>
      <c r="L103" s="95"/>
      <c r="M103" s="95"/>
      <c r="N103" s="95"/>
    </row>
    <row r="104" spans="1:14" x14ac:dyDescent="0.25">
      <c r="A104" s="441"/>
      <c r="B104" s="70" t="s">
        <v>25</v>
      </c>
      <c r="C104" s="95"/>
      <c r="D104" s="95"/>
      <c r="E104" s="95"/>
      <c r="F104" s="95"/>
      <c r="G104" s="95"/>
      <c r="H104" s="95"/>
      <c r="I104" s="95"/>
      <c r="J104" s="95"/>
      <c r="K104" s="95"/>
      <c r="L104" s="95"/>
      <c r="M104" s="95"/>
      <c r="N104" s="95"/>
    </row>
    <row r="105" spans="1:14" x14ac:dyDescent="0.25">
      <c r="A105" s="441"/>
      <c r="B105" s="70" t="s">
        <v>3</v>
      </c>
      <c r="C105" s="71">
        <f>SUM(C98:C104)</f>
        <v>0</v>
      </c>
      <c r="D105" s="71">
        <f>SUM(D98:D104)</f>
        <v>0</v>
      </c>
      <c r="E105" s="71">
        <f>SUM(E98:E104)</f>
        <v>0</v>
      </c>
      <c r="F105" s="71">
        <f>SUM(F98:F104)</f>
        <v>0</v>
      </c>
      <c r="G105" s="71">
        <f>SUM(G98:G104)</f>
        <v>0</v>
      </c>
      <c r="H105" s="71">
        <f t="shared" ref="H105:N105" si="12">SUM(H98:H104)</f>
        <v>0</v>
      </c>
      <c r="I105" s="71">
        <f t="shared" si="12"/>
        <v>0</v>
      </c>
      <c r="J105" s="71">
        <f t="shared" si="12"/>
        <v>0</v>
      </c>
      <c r="K105" s="71">
        <f t="shared" si="12"/>
        <v>0</v>
      </c>
      <c r="L105" s="71">
        <f t="shared" si="12"/>
        <v>0</v>
      </c>
      <c r="M105" s="71">
        <f t="shared" si="12"/>
        <v>0</v>
      </c>
      <c r="N105" s="71">
        <f t="shared" si="12"/>
        <v>0</v>
      </c>
    </row>
    <row r="106" spans="1:14" x14ac:dyDescent="0.25">
      <c r="A106" s="425" t="s">
        <v>24</v>
      </c>
      <c r="B106" s="72" t="s">
        <v>140</v>
      </c>
      <c r="C106" s="95"/>
      <c r="D106" s="95"/>
      <c r="E106" s="95"/>
      <c r="F106" s="95"/>
      <c r="G106" s="95"/>
      <c r="H106" s="95"/>
      <c r="I106" s="95"/>
      <c r="J106" s="95"/>
      <c r="K106" s="95"/>
      <c r="L106" s="95"/>
      <c r="M106" s="95"/>
      <c r="N106" s="95"/>
    </row>
    <row r="107" spans="1:14" x14ac:dyDescent="0.25">
      <c r="A107" s="425"/>
      <c r="B107" s="72" t="s">
        <v>141</v>
      </c>
      <c r="C107" s="95"/>
      <c r="D107" s="95"/>
      <c r="E107" s="95"/>
      <c r="F107" s="95"/>
      <c r="G107" s="95"/>
      <c r="H107" s="95"/>
      <c r="I107" s="95"/>
      <c r="J107" s="95"/>
      <c r="K107" s="95"/>
      <c r="L107" s="95"/>
      <c r="M107" s="95"/>
      <c r="N107" s="95"/>
    </row>
    <row r="108" spans="1:14" x14ac:dyDescent="0.25">
      <c r="A108" s="425"/>
      <c r="B108" s="72" t="s">
        <v>96</v>
      </c>
      <c r="C108" s="95"/>
      <c r="D108" s="95"/>
      <c r="E108" s="95"/>
      <c r="F108" s="95"/>
      <c r="G108" s="95"/>
      <c r="H108" s="95"/>
      <c r="I108" s="95"/>
      <c r="J108" s="95"/>
      <c r="K108" s="95"/>
      <c r="L108" s="95"/>
      <c r="M108" s="95"/>
      <c r="N108" s="95"/>
    </row>
    <row r="109" spans="1:14" x14ac:dyDescent="0.25">
      <c r="A109" s="425"/>
      <c r="B109" s="72" t="s">
        <v>142</v>
      </c>
      <c r="C109" s="95"/>
      <c r="D109" s="95"/>
      <c r="E109" s="95"/>
      <c r="F109" s="95"/>
      <c r="G109" s="95"/>
      <c r="H109" s="95"/>
      <c r="I109" s="95"/>
      <c r="J109" s="95"/>
      <c r="K109" s="95"/>
      <c r="L109" s="95"/>
      <c r="M109" s="95"/>
      <c r="N109" s="95"/>
    </row>
    <row r="110" spans="1:14" x14ac:dyDescent="0.25">
      <c r="A110" s="425"/>
      <c r="B110" s="72" t="s">
        <v>143</v>
      </c>
      <c r="C110" s="95"/>
      <c r="D110" s="95"/>
      <c r="E110" s="95"/>
      <c r="F110" s="95"/>
      <c r="G110" s="95"/>
      <c r="H110" s="95"/>
      <c r="I110" s="95"/>
      <c r="J110" s="95"/>
      <c r="K110" s="95"/>
      <c r="L110" s="95"/>
      <c r="M110" s="95"/>
      <c r="N110" s="95"/>
    </row>
    <row r="111" spans="1:14" x14ac:dyDescent="0.25">
      <c r="A111" s="425"/>
      <c r="B111" s="72" t="s">
        <v>23</v>
      </c>
      <c r="C111" s="95"/>
      <c r="D111" s="95"/>
      <c r="E111" s="95"/>
      <c r="F111" s="95"/>
      <c r="G111" s="95"/>
      <c r="H111" s="95"/>
      <c r="I111" s="95"/>
      <c r="J111" s="95"/>
      <c r="K111" s="95"/>
      <c r="L111" s="95"/>
      <c r="M111" s="95"/>
      <c r="N111" s="95"/>
    </row>
    <row r="112" spans="1:14" x14ac:dyDescent="0.25">
      <c r="A112" s="425"/>
      <c r="B112" s="72" t="s">
        <v>19</v>
      </c>
      <c r="C112" s="95"/>
      <c r="D112" s="95"/>
      <c r="E112" s="95"/>
      <c r="F112" s="95"/>
      <c r="G112" s="95"/>
      <c r="H112" s="95"/>
      <c r="I112" s="95"/>
      <c r="J112" s="95"/>
      <c r="K112" s="95"/>
      <c r="L112" s="95"/>
      <c r="M112" s="95"/>
      <c r="N112" s="95"/>
    </row>
    <row r="113" spans="1:14" x14ac:dyDescent="0.25">
      <c r="A113" s="425"/>
      <c r="B113" s="72" t="s">
        <v>3</v>
      </c>
      <c r="C113" s="73">
        <f>SUM(C106:C112)</f>
        <v>0</v>
      </c>
      <c r="D113" s="73">
        <f t="shared" ref="D113:N113" si="13">SUM(D106:D112)</f>
        <v>0</v>
      </c>
      <c r="E113" s="73">
        <f t="shared" si="13"/>
        <v>0</v>
      </c>
      <c r="F113" s="73">
        <f t="shared" si="13"/>
        <v>0</v>
      </c>
      <c r="G113" s="73">
        <f t="shared" si="13"/>
        <v>0</v>
      </c>
      <c r="H113" s="73">
        <f t="shared" si="13"/>
        <v>0</v>
      </c>
      <c r="I113" s="73">
        <f t="shared" si="13"/>
        <v>0</v>
      </c>
      <c r="J113" s="73">
        <f t="shared" si="13"/>
        <v>0</v>
      </c>
      <c r="K113" s="73">
        <f t="shared" si="13"/>
        <v>0</v>
      </c>
      <c r="L113" s="73">
        <f t="shared" si="13"/>
        <v>0</v>
      </c>
      <c r="M113" s="73">
        <f t="shared" si="13"/>
        <v>0</v>
      </c>
      <c r="N113" s="73">
        <f t="shared" si="13"/>
        <v>0</v>
      </c>
    </row>
    <row r="114" spans="1:14" x14ac:dyDescent="0.25">
      <c r="A114" s="426" t="s">
        <v>22</v>
      </c>
      <c r="B114" s="74" t="s">
        <v>21</v>
      </c>
      <c r="C114" s="95"/>
      <c r="D114" s="95"/>
      <c r="E114" s="95"/>
      <c r="F114" s="95"/>
      <c r="G114" s="95"/>
      <c r="H114" s="95"/>
      <c r="I114" s="95"/>
      <c r="J114" s="95"/>
      <c r="K114" s="95"/>
      <c r="L114" s="95"/>
      <c r="M114" s="95"/>
      <c r="N114" s="95"/>
    </row>
    <row r="115" spans="1:14" x14ac:dyDescent="0.25">
      <c r="A115" s="426"/>
      <c r="B115" s="74" t="s">
        <v>20</v>
      </c>
      <c r="C115" s="95"/>
      <c r="D115" s="95"/>
      <c r="E115" s="95"/>
      <c r="F115" s="95"/>
      <c r="G115" s="95"/>
      <c r="H115" s="95"/>
      <c r="I115" s="95"/>
      <c r="J115" s="95"/>
      <c r="K115" s="95"/>
      <c r="L115" s="95"/>
      <c r="M115" s="95"/>
      <c r="N115" s="95"/>
    </row>
    <row r="116" spans="1:14" x14ac:dyDescent="0.25">
      <c r="A116" s="426"/>
      <c r="B116" s="74" t="s">
        <v>19</v>
      </c>
      <c r="C116" s="95"/>
      <c r="D116" s="95"/>
      <c r="E116" s="95"/>
      <c r="F116" s="95"/>
      <c r="G116" s="95"/>
      <c r="H116" s="95"/>
      <c r="I116" s="95"/>
      <c r="J116" s="95"/>
      <c r="K116" s="95"/>
      <c r="L116" s="95"/>
      <c r="M116" s="95"/>
      <c r="N116" s="95"/>
    </row>
    <row r="117" spans="1:14" x14ac:dyDescent="0.25">
      <c r="A117" s="426"/>
      <c r="B117" s="74" t="s">
        <v>3</v>
      </c>
      <c r="C117" s="75">
        <f>SUM(C114:C116)</f>
        <v>0</v>
      </c>
      <c r="D117" s="75">
        <f t="shared" ref="D117:N117" si="14">SUM(D114:D116)</f>
        <v>0</v>
      </c>
      <c r="E117" s="75">
        <f t="shared" si="14"/>
        <v>0</v>
      </c>
      <c r="F117" s="75">
        <f t="shared" si="14"/>
        <v>0</v>
      </c>
      <c r="G117" s="75">
        <f t="shared" si="14"/>
        <v>0</v>
      </c>
      <c r="H117" s="75">
        <f t="shared" si="14"/>
        <v>0</v>
      </c>
      <c r="I117" s="75">
        <f t="shared" si="14"/>
        <v>0</v>
      </c>
      <c r="J117" s="75">
        <f t="shared" si="14"/>
        <v>0</v>
      </c>
      <c r="K117" s="75">
        <f t="shared" si="14"/>
        <v>0</v>
      </c>
      <c r="L117" s="75">
        <f t="shared" si="14"/>
        <v>0</v>
      </c>
      <c r="M117" s="75">
        <f t="shared" si="14"/>
        <v>0</v>
      </c>
      <c r="N117" s="75">
        <f t="shared" si="14"/>
        <v>0</v>
      </c>
    </row>
    <row r="118" spans="1:14" x14ac:dyDescent="0.25">
      <c r="A118" s="76"/>
      <c r="B118" s="77"/>
      <c r="C118" s="78" t="b">
        <f t="shared" ref="C118:N118" si="15">IF(C105=C113, C105=C117)</f>
        <v>1</v>
      </c>
      <c r="D118" s="78" t="b">
        <f t="shared" si="15"/>
        <v>1</v>
      </c>
      <c r="E118" s="78" t="b">
        <f t="shared" si="15"/>
        <v>1</v>
      </c>
      <c r="F118" s="78" t="b">
        <f t="shared" si="15"/>
        <v>1</v>
      </c>
      <c r="G118" s="78" t="b">
        <f t="shared" si="15"/>
        <v>1</v>
      </c>
      <c r="H118" s="78" t="b">
        <f t="shared" si="15"/>
        <v>1</v>
      </c>
      <c r="I118" s="78" t="b">
        <f t="shared" si="15"/>
        <v>1</v>
      </c>
      <c r="J118" s="78" t="b">
        <f t="shared" si="15"/>
        <v>1</v>
      </c>
      <c r="K118" s="78" t="b">
        <f t="shared" si="15"/>
        <v>1</v>
      </c>
      <c r="L118" s="78" t="b">
        <f t="shared" si="15"/>
        <v>1</v>
      </c>
      <c r="M118" s="78" t="b">
        <f t="shared" si="15"/>
        <v>1</v>
      </c>
      <c r="N118" s="78" t="b">
        <f t="shared" si="15"/>
        <v>1</v>
      </c>
    </row>
    <row r="119" spans="1:14" x14ac:dyDescent="0.25">
      <c r="A119" s="440" t="s">
        <v>144</v>
      </c>
      <c r="B119" s="440"/>
      <c r="C119" s="440"/>
      <c r="D119" s="440"/>
      <c r="E119" s="440"/>
      <c r="F119" s="440"/>
      <c r="G119" s="440"/>
      <c r="H119" s="440"/>
      <c r="I119" s="440"/>
      <c r="J119" s="440"/>
      <c r="K119" s="440"/>
      <c r="L119" s="440"/>
      <c r="M119" s="440"/>
      <c r="N119" s="440"/>
    </row>
    <row r="120" spans="1:14" x14ac:dyDescent="0.25">
      <c r="A120" s="440"/>
      <c r="B120" s="440"/>
      <c r="C120" s="440"/>
      <c r="D120" s="440"/>
      <c r="E120" s="440"/>
      <c r="F120" s="440"/>
      <c r="G120" s="440"/>
      <c r="H120" s="440"/>
      <c r="I120" s="440"/>
      <c r="J120" s="440"/>
      <c r="K120" s="440"/>
      <c r="L120" s="440"/>
      <c r="M120" s="440"/>
      <c r="N120" s="440"/>
    </row>
    <row r="121" spans="1:14" x14ac:dyDescent="0.25">
      <c r="A121" s="440"/>
      <c r="B121" s="440"/>
      <c r="C121" s="440"/>
      <c r="D121" s="440"/>
      <c r="E121" s="440"/>
      <c r="F121" s="440"/>
      <c r="G121" s="440"/>
      <c r="H121" s="440"/>
      <c r="I121" s="440"/>
      <c r="J121" s="440"/>
      <c r="K121" s="440"/>
      <c r="L121" s="440"/>
      <c r="M121" s="440"/>
      <c r="N121" s="440"/>
    </row>
    <row r="122" spans="1:14" ht="11.25" customHeight="1" x14ac:dyDescent="0.25"/>
    <row r="123" spans="1:14" ht="15.75" customHeight="1" x14ac:dyDescent="0.25">
      <c r="A123" s="443"/>
      <c r="B123" s="443"/>
      <c r="C123" s="443"/>
      <c r="D123" s="443"/>
      <c r="E123" s="443"/>
      <c r="F123" s="443"/>
      <c r="J123" s="444"/>
      <c r="K123" s="444"/>
      <c r="L123" s="444"/>
      <c r="M123" s="444"/>
    </row>
    <row r="124" spans="1:14" x14ac:dyDescent="0.25">
      <c r="A124" s="442" t="s">
        <v>156</v>
      </c>
      <c r="B124" s="442"/>
      <c r="C124" s="442"/>
      <c r="D124" s="442"/>
      <c r="E124" s="442"/>
      <c r="F124" s="442"/>
      <c r="J124" s="442" t="s">
        <v>18</v>
      </c>
      <c r="K124" s="442"/>
      <c r="L124" s="442"/>
      <c r="M124" s="442"/>
    </row>
  </sheetData>
  <sheetProtection algorithmName="SHA-512" hashValue="Kh88QpSNeIkzspWMbnbWXRNKDxloNxHbYF50UeJe7wv51PK9Bjhmg4nTfAV1hilMnJeKMN008lQtoYRr6I2nLA==" saltValue="xsw64gz67I5tFEYrj4AqXQ==" spinCount="100000" sheet="1" objects="1" scenarios="1" formatColumns="0" formatRows="0" selectLockedCells="1"/>
  <mergeCells count="68">
    <mergeCell ref="C95:H95"/>
    <mergeCell ref="I95:J95"/>
    <mergeCell ref="A124:F124"/>
    <mergeCell ref="J124:M124"/>
    <mergeCell ref="A97:B97"/>
    <mergeCell ref="A98:A105"/>
    <mergeCell ref="A106:A113"/>
    <mergeCell ref="A114:A117"/>
    <mergeCell ref="A119:N121"/>
    <mergeCell ref="A123:F123"/>
    <mergeCell ref="J123:M123"/>
    <mergeCell ref="A61:F61"/>
    <mergeCell ref="J61:M61"/>
    <mergeCell ref="A63:B63"/>
    <mergeCell ref="A64:B64"/>
    <mergeCell ref="C64:H64"/>
    <mergeCell ref="I64:J64"/>
    <mergeCell ref="A62:F62"/>
    <mergeCell ref="C63:H63"/>
    <mergeCell ref="J62:M62"/>
    <mergeCell ref="C65:H65"/>
    <mergeCell ref="A96:B96"/>
    <mergeCell ref="A92:F92"/>
    <mergeCell ref="C96:H96"/>
    <mergeCell ref="I96:J96"/>
    <mergeCell ref="J92:M92"/>
    <mergeCell ref="C94:H94"/>
    <mergeCell ref="A94:B94"/>
    <mergeCell ref="A66:B66"/>
    <mergeCell ref="A67:A74"/>
    <mergeCell ref="A75:A82"/>
    <mergeCell ref="A83:A86"/>
    <mergeCell ref="A93:F93"/>
    <mergeCell ref="J93:M93"/>
    <mergeCell ref="A65:B65"/>
    <mergeCell ref="A95:B95"/>
    <mergeCell ref="J30:M30"/>
    <mergeCell ref="A30:F30"/>
    <mergeCell ref="A26:N28"/>
    <mergeCell ref="A5:A12"/>
    <mergeCell ref="A88:N90"/>
    <mergeCell ref="A35:B35"/>
    <mergeCell ref="A36:A43"/>
    <mergeCell ref="A44:A51"/>
    <mergeCell ref="A52:A55"/>
    <mergeCell ref="A34:B34"/>
    <mergeCell ref="C34:H34"/>
    <mergeCell ref="I34:J34"/>
    <mergeCell ref="I65:J65"/>
    <mergeCell ref="A57:N59"/>
    <mergeCell ref="A31:F31"/>
    <mergeCell ref="J31:M31"/>
    <mergeCell ref="C32:H32"/>
    <mergeCell ref="A32:B32"/>
    <mergeCell ref="A33:B33"/>
    <mergeCell ref="C33:H33"/>
    <mergeCell ref="I33:J33"/>
    <mergeCell ref="A13:A20"/>
    <mergeCell ref="A21:A24"/>
    <mergeCell ref="I2:J2"/>
    <mergeCell ref="A1:B1"/>
    <mergeCell ref="A2:B2"/>
    <mergeCell ref="A3:B3"/>
    <mergeCell ref="C2:H2"/>
    <mergeCell ref="C3:H3"/>
    <mergeCell ref="C1:H1"/>
    <mergeCell ref="I3:J3"/>
    <mergeCell ref="A4:B4"/>
  </mergeCells>
  <phoneticPr fontId="36" type="noConversion"/>
  <conditionalFormatting sqref="C25">
    <cfRule type="colorScale" priority="15">
      <colorScale>
        <cfvo type="min"/>
        <cfvo type="max"/>
        <color rgb="FFFF7128"/>
        <color rgb="FFFFEF9C"/>
      </colorScale>
    </cfRule>
    <cfRule type="cellIs" dxfId="8" priority="16" stopIfTrue="1" operator="equal">
      <formula>$C$12=$C$20=$C$24</formula>
    </cfRule>
  </conditionalFormatting>
  <conditionalFormatting sqref="C56">
    <cfRule type="colorScale" priority="11">
      <colorScale>
        <cfvo type="min"/>
        <cfvo type="max"/>
        <color rgb="FFFF7128"/>
        <color rgb="FFFFEF9C"/>
      </colorScale>
    </cfRule>
    <cfRule type="cellIs" dxfId="7" priority="12" stopIfTrue="1" operator="equal">
      <formula>$C$12=$C$20=$C$24</formula>
    </cfRule>
  </conditionalFormatting>
  <conditionalFormatting sqref="C87">
    <cfRule type="colorScale" priority="7">
      <colorScale>
        <cfvo type="min"/>
        <cfvo type="max"/>
        <color rgb="FFFF7128"/>
        <color rgb="FFFFEF9C"/>
      </colorScale>
    </cfRule>
    <cfRule type="cellIs" dxfId="6" priority="8" stopIfTrue="1" operator="equal">
      <formula>$C$12=$C$20=$C$24</formula>
    </cfRule>
  </conditionalFormatting>
  <conditionalFormatting sqref="C118">
    <cfRule type="colorScale" priority="3">
      <colorScale>
        <cfvo type="min"/>
        <cfvo type="max"/>
        <color rgb="FFFF7128"/>
        <color rgb="FFFFEF9C"/>
      </colorScale>
    </cfRule>
    <cfRule type="cellIs" dxfId="5" priority="4" stopIfTrue="1" operator="equal">
      <formula>$C$12=$C$20=$C$24</formula>
    </cfRule>
  </conditionalFormatting>
  <conditionalFormatting sqref="D25:N25">
    <cfRule type="colorScale" priority="13">
      <colorScale>
        <cfvo type="min"/>
        <cfvo type="max"/>
        <color rgb="FFFF7128"/>
        <color rgb="FFFFEF9C"/>
      </colorScale>
    </cfRule>
    <cfRule type="cellIs" dxfId="4" priority="14" stopIfTrue="1" operator="equal">
      <formula>$C$12=$C$20=$C$24</formula>
    </cfRule>
  </conditionalFormatting>
  <conditionalFormatting sqref="D56:N56">
    <cfRule type="colorScale" priority="9">
      <colorScale>
        <cfvo type="min"/>
        <cfvo type="max"/>
        <color rgb="FFFF7128"/>
        <color rgb="FFFFEF9C"/>
      </colorScale>
    </cfRule>
    <cfRule type="cellIs" dxfId="3" priority="10" stopIfTrue="1" operator="equal">
      <formula>$C$12=$C$20=$C$24</formula>
    </cfRule>
  </conditionalFormatting>
  <conditionalFormatting sqref="D87:N87">
    <cfRule type="colorScale" priority="5">
      <colorScale>
        <cfvo type="min"/>
        <cfvo type="max"/>
        <color rgb="FFFF7128"/>
        <color rgb="FFFFEF9C"/>
      </colorScale>
    </cfRule>
    <cfRule type="cellIs" dxfId="2" priority="6" stopIfTrue="1" operator="equal">
      <formula>$C$12=$C$20=$C$24</formula>
    </cfRule>
  </conditionalFormatting>
  <conditionalFormatting sqref="D118:N118">
    <cfRule type="colorScale" priority="1">
      <colorScale>
        <cfvo type="min"/>
        <cfvo type="max"/>
        <color rgb="FFFF7128"/>
        <color rgb="FFFFEF9C"/>
      </colorScale>
    </cfRule>
    <cfRule type="cellIs" dxfId="1" priority="2" stopIfTrue="1" operator="equal">
      <formula>$C$12=$C$20=$C$24</formula>
    </cfRule>
  </conditionalFormatting>
  <pageMargins left="0.25" right="0.25" top="1.23" bottom="0.48" header="0.25" footer="0.18"/>
  <pageSetup orientation="landscape" r:id="rId1"/>
  <headerFooter>
    <oddHeader>&amp;L&amp;G&amp;CARKANSAS DEPARTMENT OF FINANCE AND ADMINISTRATION
OFFICE OF INTERGOVERNMENTAL SERVICES
&amp;"-,Bold"&amp;UQUARTERLY STATISTICAL SUMMARY REPORT</oddHeader>
    <oddFooter>&amp;L&amp;9DFA/IGS 2012-2013&amp;C&amp;"-,Bold"&amp;10ATTACH PROGRAM GOALS AND OBJECTIVE REPORT AND QUARTERLY PERFORMANCE REPORT</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5361" r:id="rId5" name="Check Box 1">
              <controlPr defaultSize="0" autoFill="0" autoLine="0" autoPict="0">
                <anchor moveWithCells="1">
                  <from>
                    <xdr:col>10</xdr:col>
                    <xdr:colOff>209550</xdr:colOff>
                    <xdr:row>1</xdr:row>
                    <xdr:rowOff>142875</xdr:rowOff>
                  </from>
                  <to>
                    <xdr:col>11</xdr:col>
                    <xdr:colOff>142875</xdr:colOff>
                    <xdr:row>3</xdr:row>
                    <xdr:rowOff>104775</xdr:rowOff>
                  </to>
                </anchor>
              </controlPr>
            </control>
          </mc:Choice>
        </mc:AlternateContent>
        <mc:AlternateContent xmlns:mc="http://schemas.openxmlformats.org/markup-compatibility/2006">
          <mc:Choice Requires="x14">
            <control shapeId="15362" r:id="rId6" name="Check Box 2">
              <controlPr defaultSize="0" autoFill="0" autoLine="0" autoPict="0">
                <anchor moveWithCells="1">
                  <from>
                    <xdr:col>11</xdr:col>
                    <xdr:colOff>180975</xdr:colOff>
                    <xdr:row>1</xdr:row>
                    <xdr:rowOff>142875</xdr:rowOff>
                  </from>
                  <to>
                    <xdr:col>12</xdr:col>
                    <xdr:colOff>142875</xdr:colOff>
                    <xdr:row>3</xdr:row>
                    <xdr:rowOff>104775</xdr:rowOff>
                  </to>
                </anchor>
              </controlPr>
            </control>
          </mc:Choice>
        </mc:AlternateContent>
        <mc:AlternateContent xmlns:mc="http://schemas.openxmlformats.org/markup-compatibility/2006">
          <mc:Choice Requires="x14">
            <control shapeId="15363" r:id="rId7" name="Check Box 3">
              <controlPr defaultSize="0" autoFill="0" autoLine="0" autoPict="0">
                <anchor moveWithCells="1">
                  <from>
                    <xdr:col>12</xdr:col>
                    <xdr:colOff>200025</xdr:colOff>
                    <xdr:row>1</xdr:row>
                    <xdr:rowOff>104775</xdr:rowOff>
                  </from>
                  <to>
                    <xdr:col>13</xdr:col>
                    <xdr:colOff>95250</xdr:colOff>
                    <xdr:row>3</xdr:row>
                    <xdr:rowOff>123825</xdr:rowOff>
                  </to>
                </anchor>
              </controlPr>
            </control>
          </mc:Choice>
        </mc:AlternateContent>
        <mc:AlternateContent xmlns:mc="http://schemas.openxmlformats.org/markup-compatibility/2006">
          <mc:Choice Requires="x14">
            <control shapeId="15364" r:id="rId8" name="Check Box 4">
              <controlPr defaultSize="0" autoFill="0" autoLine="0" autoPict="0">
                <anchor moveWithCells="1">
                  <from>
                    <xdr:col>13</xdr:col>
                    <xdr:colOff>133350</xdr:colOff>
                    <xdr:row>1</xdr:row>
                    <xdr:rowOff>142875</xdr:rowOff>
                  </from>
                  <to>
                    <xdr:col>14</xdr:col>
                    <xdr:colOff>161925</xdr:colOff>
                    <xdr:row>3</xdr:row>
                    <xdr:rowOff>104775</xdr:rowOff>
                  </to>
                </anchor>
              </controlPr>
            </control>
          </mc:Choice>
        </mc:AlternateContent>
        <mc:AlternateContent xmlns:mc="http://schemas.openxmlformats.org/markup-compatibility/2006">
          <mc:Choice Requires="x14">
            <control shapeId="15365" r:id="rId9" name="Check Box 5">
              <controlPr defaultSize="0" autoFill="0" autoLine="0" autoPict="0">
                <anchor moveWithCells="1">
                  <from>
                    <xdr:col>10</xdr:col>
                    <xdr:colOff>190500</xdr:colOff>
                    <xdr:row>32</xdr:row>
                    <xdr:rowOff>114300</xdr:rowOff>
                  </from>
                  <to>
                    <xdr:col>11</xdr:col>
                    <xdr:colOff>123825</xdr:colOff>
                    <xdr:row>34</xdr:row>
                    <xdr:rowOff>133350</xdr:rowOff>
                  </to>
                </anchor>
              </controlPr>
            </control>
          </mc:Choice>
        </mc:AlternateContent>
        <mc:AlternateContent xmlns:mc="http://schemas.openxmlformats.org/markup-compatibility/2006">
          <mc:Choice Requires="x14">
            <control shapeId="15366" r:id="rId10" name="Check Box 6">
              <controlPr defaultSize="0" autoFill="0" autoLine="0" autoPict="0">
                <anchor moveWithCells="1">
                  <from>
                    <xdr:col>11</xdr:col>
                    <xdr:colOff>190500</xdr:colOff>
                    <xdr:row>32</xdr:row>
                    <xdr:rowOff>114300</xdr:rowOff>
                  </from>
                  <to>
                    <xdr:col>12</xdr:col>
                    <xdr:colOff>152400</xdr:colOff>
                    <xdr:row>34</xdr:row>
                    <xdr:rowOff>133350</xdr:rowOff>
                  </to>
                </anchor>
              </controlPr>
            </control>
          </mc:Choice>
        </mc:AlternateContent>
        <mc:AlternateContent xmlns:mc="http://schemas.openxmlformats.org/markup-compatibility/2006">
          <mc:Choice Requires="x14">
            <control shapeId="15367" r:id="rId11" name="Check Box 7">
              <controlPr defaultSize="0" autoFill="0" autoLine="0" autoPict="0">
                <anchor moveWithCells="1">
                  <from>
                    <xdr:col>12</xdr:col>
                    <xdr:colOff>180975</xdr:colOff>
                    <xdr:row>32</xdr:row>
                    <xdr:rowOff>76200</xdr:rowOff>
                  </from>
                  <to>
                    <xdr:col>13</xdr:col>
                    <xdr:colOff>76200</xdr:colOff>
                    <xdr:row>34</xdr:row>
                    <xdr:rowOff>152400</xdr:rowOff>
                  </to>
                </anchor>
              </controlPr>
            </control>
          </mc:Choice>
        </mc:AlternateContent>
        <mc:AlternateContent xmlns:mc="http://schemas.openxmlformats.org/markup-compatibility/2006">
          <mc:Choice Requires="x14">
            <control shapeId="15368" r:id="rId12" name="Check Box 8">
              <controlPr defaultSize="0" autoFill="0" autoLine="0" autoPict="0">
                <anchor moveWithCells="1">
                  <from>
                    <xdr:col>13</xdr:col>
                    <xdr:colOff>95250</xdr:colOff>
                    <xdr:row>32</xdr:row>
                    <xdr:rowOff>104775</xdr:rowOff>
                  </from>
                  <to>
                    <xdr:col>14</xdr:col>
                    <xdr:colOff>123825</xdr:colOff>
                    <xdr:row>34</xdr:row>
                    <xdr:rowOff>123825</xdr:rowOff>
                  </to>
                </anchor>
              </controlPr>
            </control>
          </mc:Choice>
        </mc:AlternateContent>
        <mc:AlternateContent xmlns:mc="http://schemas.openxmlformats.org/markup-compatibility/2006">
          <mc:Choice Requires="x14">
            <control shapeId="15369" r:id="rId13" name="Check Box 9">
              <controlPr defaultSize="0" autoFill="0" autoLine="0" autoPict="0">
                <anchor moveWithCells="1">
                  <from>
                    <xdr:col>10</xdr:col>
                    <xdr:colOff>209550</xdr:colOff>
                    <xdr:row>63</xdr:row>
                    <xdr:rowOff>142875</xdr:rowOff>
                  </from>
                  <to>
                    <xdr:col>11</xdr:col>
                    <xdr:colOff>142875</xdr:colOff>
                    <xdr:row>65</xdr:row>
                    <xdr:rowOff>142875</xdr:rowOff>
                  </to>
                </anchor>
              </controlPr>
            </control>
          </mc:Choice>
        </mc:AlternateContent>
        <mc:AlternateContent xmlns:mc="http://schemas.openxmlformats.org/markup-compatibility/2006">
          <mc:Choice Requires="x14">
            <control shapeId="15370" r:id="rId14" name="Check Box 10">
              <controlPr defaultSize="0" autoFill="0" autoLine="0" autoPict="0">
                <anchor moveWithCells="1">
                  <from>
                    <xdr:col>11</xdr:col>
                    <xdr:colOff>180975</xdr:colOff>
                    <xdr:row>63</xdr:row>
                    <xdr:rowOff>142875</xdr:rowOff>
                  </from>
                  <to>
                    <xdr:col>12</xdr:col>
                    <xdr:colOff>142875</xdr:colOff>
                    <xdr:row>65</xdr:row>
                    <xdr:rowOff>142875</xdr:rowOff>
                  </to>
                </anchor>
              </controlPr>
            </control>
          </mc:Choice>
        </mc:AlternateContent>
        <mc:AlternateContent xmlns:mc="http://schemas.openxmlformats.org/markup-compatibility/2006">
          <mc:Choice Requires="x14">
            <control shapeId="15371" r:id="rId15" name="Check Box 11">
              <controlPr defaultSize="0" autoFill="0" autoLine="0" autoPict="0">
                <anchor moveWithCells="1">
                  <from>
                    <xdr:col>12</xdr:col>
                    <xdr:colOff>180975</xdr:colOff>
                    <xdr:row>63</xdr:row>
                    <xdr:rowOff>114300</xdr:rowOff>
                  </from>
                  <to>
                    <xdr:col>13</xdr:col>
                    <xdr:colOff>76200</xdr:colOff>
                    <xdr:row>65</xdr:row>
                    <xdr:rowOff>171450</xdr:rowOff>
                  </to>
                </anchor>
              </controlPr>
            </control>
          </mc:Choice>
        </mc:AlternateContent>
        <mc:AlternateContent xmlns:mc="http://schemas.openxmlformats.org/markup-compatibility/2006">
          <mc:Choice Requires="x14">
            <control shapeId="15372" r:id="rId16" name="Check Box 12">
              <controlPr defaultSize="0" autoFill="0" autoLine="0" autoPict="0">
                <anchor moveWithCells="1">
                  <from>
                    <xdr:col>13</xdr:col>
                    <xdr:colOff>133350</xdr:colOff>
                    <xdr:row>63</xdr:row>
                    <xdr:rowOff>142875</xdr:rowOff>
                  </from>
                  <to>
                    <xdr:col>14</xdr:col>
                    <xdr:colOff>161925</xdr:colOff>
                    <xdr:row>65</xdr:row>
                    <xdr:rowOff>142875</xdr:rowOff>
                  </to>
                </anchor>
              </controlPr>
            </control>
          </mc:Choice>
        </mc:AlternateContent>
        <mc:AlternateContent xmlns:mc="http://schemas.openxmlformats.org/markup-compatibility/2006">
          <mc:Choice Requires="x14">
            <control shapeId="15373" r:id="rId17" name="Check Box 13">
              <controlPr defaultSize="0" autoFill="0" autoLine="0" autoPict="0">
                <anchor moveWithCells="1">
                  <from>
                    <xdr:col>10</xdr:col>
                    <xdr:colOff>209550</xdr:colOff>
                    <xdr:row>94</xdr:row>
                    <xdr:rowOff>142875</xdr:rowOff>
                  </from>
                  <to>
                    <xdr:col>11</xdr:col>
                    <xdr:colOff>142875</xdr:colOff>
                    <xdr:row>96</xdr:row>
                    <xdr:rowOff>123825</xdr:rowOff>
                  </to>
                </anchor>
              </controlPr>
            </control>
          </mc:Choice>
        </mc:AlternateContent>
        <mc:AlternateContent xmlns:mc="http://schemas.openxmlformats.org/markup-compatibility/2006">
          <mc:Choice Requires="x14">
            <control shapeId="15374" r:id="rId18" name="Check Box 14">
              <controlPr defaultSize="0" autoFill="0" autoLine="0" autoPict="0">
                <anchor moveWithCells="1">
                  <from>
                    <xdr:col>11</xdr:col>
                    <xdr:colOff>180975</xdr:colOff>
                    <xdr:row>94</xdr:row>
                    <xdr:rowOff>142875</xdr:rowOff>
                  </from>
                  <to>
                    <xdr:col>12</xdr:col>
                    <xdr:colOff>142875</xdr:colOff>
                    <xdr:row>96</xdr:row>
                    <xdr:rowOff>123825</xdr:rowOff>
                  </to>
                </anchor>
              </controlPr>
            </control>
          </mc:Choice>
        </mc:AlternateContent>
        <mc:AlternateContent xmlns:mc="http://schemas.openxmlformats.org/markup-compatibility/2006">
          <mc:Choice Requires="x14">
            <control shapeId="15375" r:id="rId19" name="Check Box 15">
              <controlPr defaultSize="0" autoFill="0" autoLine="0" autoPict="0">
                <anchor moveWithCells="1">
                  <from>
                    <xdr:col>12</xdr:col>
                    <xdr:colOff>200025</xdr:colOff>
                    <xdr:row>94</xdr:row>
                    <xdr:rowOff>104775</xdr:rowOff>
                  </from>
                  <to>
                    <xdr:col>13</xdr:col>
                    <xdr:colOff>95250</xdr:colOff>
                    <xdr:row>96</xdr:row>
                    <xdr:rowOff>142875</xdr:rowOff>
                  </to>
                </anchor>
              </controlPr>
            </control>
          </mc:Choice>
        </mc:AlternateContent>
        <mc:AlternateContent xmlns:mc="http://schemas.openxmlformats.org/markup-compatibility/2006">
          <mc:Choice Requires="x14">
            <control shapeId="15376" r:id="rId20" name="Check Box 16">
              <controlPr defaultSize="0" autoFill="0" autoLine="0" autoPict="0">
                <anchor moveWithCells="1">
                  <from>
                    <xdr:col>13</xdr:col>
                    <xdr:colOff>133350</xdr:colOff>
                    <xdr:row>94</xdr:row>
                    <xdr:rowOff>142875</xdr:rowOff>
                  </from>
                  <to>
                    <xdr:col>14</xdr:col>
                    <xdr:colOff>161925</xdr:colOff>
                    <xdr:row>96</xdr:row>
                    <xdr:rowOff>123825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7">
    <tabColor theme="9"/>
  </sheetPr>
  <dimension ref="A1:H63"/>
  <sheetViews>
    <sheetView zoomScaleNormal="100" workbookViewId="0">
      <selection activeCell="F7" sqref="F7"/>
    </sheetView>
  </sheetViews>
  <sheetFormatPr defaultColWidth="9.140625" defaultRowHeight="15" x14ac:dyDescent="0.25"/>
  <cols>
    <col min="1" max="1" width="14.140625" customWidth="1"/>
    <col min="2" max="2" width="18.140625" customWidth="1"/>
    <col min="3" max="3" width="14.85546875" customWidth="1"/>
    <col min="4" max="4" width="7.7109375" customWidth="1"/>
    <col min="5" max="5" width="29.85546875" customWidth="1"/>
    <col min="6" max="6" width="10.85546875" customWidth="1"/>
    <col min="7" max="7" width="13.85546875" customWidth="1"/>
    <col min="8" max="8" width="26.140625" customWidth="1"/>
  </cols>
  <sheetData>
    <row r="1" spans="1:8" x14ac:dyDescent="0.25">
      <c r="A1" s="33" t="s">
        <v>6</v>
      </c>
      <c r="C1" s="33" t="s">
        <v>7</v>
      </c>
      <c r="E1" s="92" t="s">
        <v>16</v>
      </c>
      <c r="H1" s="91" t="s">
        <v>80</v>
      </c>
    </row>
    <row r="2" spans="1:8" x14ac:dyDescent="0.25">
      <c r="A2" s="1" t="e">
        <f>#REF!</f>
        <v>#REF!</v>
      </c>
      <c r="C2" s="40" t="e">
        <f>#REF!</f>
        <v>#REF!</v>
      </c>
      <c r="E2" s="40" t="e">
        <f>#REF!</f>
        <v>#REF!</v>
      </c>
      <c r="H2" s="43" t="s">
        <v>208</v>
      </c>
    </row>
    <row r="3" spans="1:8" x14ac:dyDescent="0.25">
      <c r="B3" s="41"/>
      <c r="C3" s="42"/>
      <c r="D3" s="41"/>
      <c r="E3" s="41"/>
    </row>
    <row r="4" spans="1:8" ht="15" customHeight="1" x14ac:dyDescent="0.25">
      <c r="A4" s="457" t="s">
        <v>201</v>
      </c>
      <c r="B4" s="457"/>
      <c r="C4" s="459" t="s">
        <v>228</v>
      </c>
      <c r="D4" s="460"/>
      <c r="E4" s="460"/>
      <c r="F4" s="460"/>
      <c r="G4" s="460"/>
      <c r="H4" s="460"/>
    </row>
    <row r="5" spans="1:8" ht="44.25" customHeight="1" x14ac:dyDescent="0.25">
      <c r="A5" s="458"/>
      <c r="B5" s="458"/>
      <c r="C5" s="461"/>
      <c r="D5" s="461"/>
      <c r="E5" s="461"/>
      <c r="F5" s="461"/>
      <c r="G5" s="461"/>
      <c r="H5" s="461"/>
    </row>
    <row r="6" spans="1:8" ht="30" x14ac:dyDescent="0.25">
      <c r="A6" s="454" t="s">
        <v>202</v>
      </c>
      <c r="B6" s="454"/>
      <c r="C6" s="454" t="s">
        <v>203</v>
      </c>
      <c r="D6" s="454"/>
      <c r="E6" s="454"/>
      <c r="F6" s="81" t="s">
        <v>204</v>
      </c>
      <c r="G6" s="93" t="s">
        <v>205</v>
      </c>
      <c r="H6" s="81" t="s">
        <v>206</v>
      </c>
    </row>
    <row r="7" spans="1:8" ht="46.5" customHeight="1" x14ac:dyDescent="0.25">
      <c r="A7" s="448" t="s">
        <v>225</v>
      </c>
      <c r="B7" s="449"/>
      <c r="C7" s="454" t="s">
        <v>229</v>
      </c>
      <c r="D7" s="454"/>
      <c r="E7" s="454"/>
      <c r="F7" s="85"/>
      <c r="G7" s="85"/>
      <c r="H7" s="86"/>
    </row>
    <row r="8" spans="1:8" ht="71.25" customHeight="1" x14ac:dyDescent="0.25">
      <c r="A8" s="450"/>
      <c r="B8" s="451"/>
      <c r="C8" s="454" t="s">
        <v>230</v>
      </c>
      <c r="D8" s="454"/>
      <c r="E8" s="454"/>
      <c r="F8" s="85"/>
      <c r="G8" s="85"/>
      <c r="H8" s="86"/>
    </row>
    <row r="9" spans="1:8" ht="71.25" customHeight="1" x14ac:dyDescent="0.25">
      <c r="A9" s="448" t="s">
        <v>226</v>
      </c>
      <c r="B9" s="449"/>
      <c r="C9" s="454" t="s">
        <v>231</v>
      </c>
      <c r="D9" s="454"/>
      <c r="E9" s="454"/>
      <c r="F9" s="85"/>
      <c r="G9" s="85"/>
      <c r="H9" s="86"/>
    </row>
    <row r="10" spans="1:8" ht="66" customHeight="1" x14ac:dyDescent="0.25">
      <c r="A10" s="450"/>
      <c r="B10" s="451"/>
      <c r="C10" s="454" t="s">
        <v>232</v>
      </c>
      <c r="D10" s="454"/>
      <c r="E10" s="454"/>
      <c r="F10" s="85"/>
      <c r="G10" s="85"/>
      <c r="H10" s="86"/>
    </row>
    <row r="11" spans="1:8" ht="66" customHeight="1" x14ac:dyDescent="0.25">
      <c r="A11" s="450"/>
      <c r="B11" s="451"/>
      <c r="C11" s="454" t="s">
        <v>233</v>
      </c>
      <c r="D11" s="454"/>
      <c r="E11" s="454"/>
      <c r="F11" s="85"/>
      <c r="G11" s="85"/>
      <c r="H11" s="86"/>
    </row>
    <row r="12" spans="1:8" ht="78.75" customHeight="1" x14ac:dyDescent="0.25">
      <c r="A12" s="452"/>
      <c r="B12" s="453"/>
      <c r="C12" s="454" t="s">
        <v>234</v>
      </c>
      <c r="D12" s="454"/>
      <c r="E12" s="454"/>
      <c r="F12" s="85"/>
      <c r="G12" s="85"/>
      <c r="H12" s="86"/>
    </row>
    <row r="13" spans="1:8" ht="47.25" customHeight="1" x14ac:dyDescent="0.25">
      <c r="A13" s="455" t="s">
        <v>227</v>
      </c>
      <c r="B13" s="455"/>
      <c r="C13" s="455"/>
      <c r="D13" s="455"/>
      <c r="E13" s="455"/>
      <c r="F13" s="455"/>
      <c r="G13" s="455"/>
      <c r="H13" s="455"/>
    </row>
    <row r="14" spans="1:8" ht="32.25" customHeight="1" thickBot="1" x14ac:dyDescent="0.3">
      <c r="A14" s="456"/>
      <c r="B14" s="447"/>
      <c r="C14" s="447"/>
      <c r="D14" s="447"/>
      <c r="E14" s="82"/>
      <c r="G14" s="447"/>
      <c r="H14" s="447"/>
    </row>
    <row r="15" spans="1:8" ht="33" customHeight="1" x14ac:dyDescent="0.25">
      <c r="A15" s="446" t="s">
        <v>207</v>
      </c>
      <c r="B15" s="446"/>
      <c r="C15" s="446"/>
      <c r="D15" s="446"/>
      <c r="E15" s="83"/>
      <c r="F15" s="84"/>
      <c r="G15" s="445" t="s">
        <v>18</v>
      </c>
      <c r="H15" s="445"/>
    </row>
    <row r="16" spans="1:8" x14ac:dyDescent="0.25">
      <c r="A16" s="33" t="s">
        <v>6</v>
      </c>
      <c r="C16" s="33" t="s">
        <v>7</v>
      </c>
      <c r="E16" s="92" t="s">
        <v>16</v>
      </c>
      <c r="H16" s="91" t="s">
        <v>80</v>
      </c>
    </row>
    <row r="17" spans="1:8" x14ac:dyDescent="0.25">
      <c r="A17" s="1" t="e">
        <f>#REF!</f>
        <v>#REF!</v>
      </c>
      <c r="C17" s="40" t="e">
        <f>#REF!</f>
        <v>#REF!</v>
      </c>
      <c r="E17" s="40" t="e">
        <f>#REF!</f>
        <v>#REF!</v>
      </c>
      <c r="H17" s="43" t="s">
        <v>209</v>
      </c>
    </row>
    <row r="18" spans="1:8" x14ac:dyDescent="0.25">
      <c r="A18" s="1"/>
      <c r="C18" s="40"/>
      <c r="E18" s="40"/>
      <c r="H18" s="43"/>
    </row>
    <row r="19" spans="1:8" ht="15" customHeight="1" x14ac:dyDescent="0.25">
      <c r="A19" s="457" t="s">
        <v>201</v>
      </c>
      <c r="B19" s="457"/>
      <c r="C19" s="459" t="s">
        <v>228</v>
      </c>
      <c r="D19" s="460"/>
      <c r="E19" s="460"/>
      <c r="F19" s="460"/>
      <c r="G19" s="460"/>
      <c r="H19" s="460"/>
    </row>
    <row r="20" spans="1:8" ht="25.5" customHeight="1" x14ac:dyDescent="0.25">
      <c r="A20" s="458"/>
      <c r="B20" s="458"/>
      <c r="C20" s="461"/>
      <c r="D20" s="461"/>
      <c r="E20" s="461"/>
      <c r="F20" s="461"/>
      <c r="G20" s="461"/>
      <c r="H20" s="461"/>
    </row>
    <row r="21" spans="1:8" ht="30" x14ac:dyDescent="0.25">
      <c r="A21" s="454" t="s">
        <v>202</v>
      </c>
      <c r="B21" s="454"/>
      <c r="C21" s="454" t="s">
        <v>203</v>
      </c>
      <c r="D21" s="454"/>
      <c r="E21" s="454"/>
      <c r="F21" s="81" t="s">
        <v>204</v>
      </c>
      <c r="G21" s="93" t="s">
        <v>205</v>
      </c>
      <c r="H21" s="81" t="s">
        <v>206</v>
      </c>
    </row>
    <row r="22" spans="1:8" ht="69" customHeight="1" x14ac:dyDescent="0.25">
      <c r="A22" s="448" t="s">
        <v>225</v>
      </c>
      <c r="B22" s="449"/>
      <c r="C22" s="454" t="s">
        <v>229</v>
      </c>
      <c r="D22" s="454"/>
      <c r="E22" s="454"/>
      <c r="F22" s="85"/>
      <c r="G22" s="85"/>
      <c r="H22" s="86"/>
    </row>
    <row r="23" spans="1:8" ht="81" customHeight="1" x14ac:dyDescent="0.25">
      <c r="A23" s="450"/>
      <c r="B23" s="451"/>
      <c r="C23" s="454" t="s">
        <v>230</v>
      </c>
      <c r="D23" s="454"/>
      <c r="E23" s="454"/>
      <c r="F23" s="85"/>
      <c r="G23" s="85"/>
      <c r="H23" s="86"/>
    </row>
    <row r="24" spans="1:8" ht="47.25" customHeight="1" x14ac:dyDescent="0.25">
      <c r="A24" s="448" t="s">
        <v>226</v>
      </c>
      <c r="B24" s="449"/>
      <c r="C24" s="454" t="s">
        <v>231</v>
      </c>
      <c r="D24" s="454"/>
      <c r="E24" s="454"/>
      <c r="F24" s="85"/>
      <c r="G24" s="85"/>
      <c r="H24" s="86"/>
    </row>
    <row r="25" spans="1:8" ht="47.25" customHeight="1" x14ac:dyDescent="0.25">
      <c r="A25" s="450"/>
      <c r="B25" s="451"/>
      <c r="C25" s="454" t="s">
        <v>232</v>
      </c>
      <c r="D25" s="454"/>
      <c r="E25" s="454"/>
      <c r="F25" s="85"/>
      <c r="G25" s="85"/>
      <c r="H25" s="86"/>
    </row>
    <row r="26" spans="1:8" ht="47.25" customHeight="1" x14ac:dyDescent="0.25">
      <c r="A26" s="450"/>
      <c r="B26" s="451"/>
      <c r="C26" s="454" t="s">
        <v>233</v>
      </c>
      <c r="D26" s="454"/>
      <c r="E26" s="454"/>
      <c r="F26" s="85"/>
      <c r="G26" s="85"/>
      <c r="H26" s="86"/>
    </row>
    <row r="27" spans="1:8" ht="78.75" customHeight="1" x14ac:dyDescent="0.25">
      <c r="A27" s="452"/>
      <c r="B27" s="453"/>
      <c r="C27" s="454" t="s">
        <v>234</v>
      </c>
      <c r="D27" s="454"/>
      <c r="E27" s="454"/>
      <c r="F27" s="85"/>
      <c r="G27" s="85"/>
      <c r="H27" s="86"/>
    </row>
    <row r="28" spans="1:8" x14ac:dyDescent="0.25">
      <c r="B28" s="41"/>
      <c r="C28" s="42"/>
      <c r="D28" s="41"/>
      <c r="E28" s="41"/>
    </row>
    <row r="29" spans="1:8" ht="48" customHeight="1" x14ac:dyDescent="0.25">
      <c r="A29" s="455" t="s">
        <v>227</v>
      </c>
      <c r="B29" s="455"/>
      <c r="C29" s="455"/>
      <c r="D29" s="455"/>
      <c r="E29" s="455"/>
      <c r="F29" s="455"/>
      <c r="G29" s="455"/>
      <c r="H29" s="455"/>
    </row>
    <row r="30" spans="1:8" ht="40.5" customHeight="1" thickBot="1" x14ac:dyDescent="0.3">
      <c r="A30" s="456"/>
      <c r="B30" s="447"/>
      <c r="C30" s="447"/>
      <c r="D30" s="447"/>
      <c r="E30" s="82"/>
      <c r="G30" s="447"/>
      <c r="H30" s="447"/>
    </row>
    <row r="31" spans="1:8" x14ac:dyDescent="0.25">
      <c r="A31" s="446" t="s">
        <v>207</v>
      </c>
      <c r="B31" s="446"/>
      <c r="C31" s="446"/>
      <c r="D31" s="446"/>
      <c r="E31" s="83"/>
      <c r="F31" s="84"/>
      <c r="G31" s="445" t="s">
        <v>18</v>
      </c>
      <c r="H31" s="445"/>
    </row>
    <row r="32" spans="1:8" x14ac:dyDescent="0.25">
      <c r="A32" s="33" t="s">
        <v>6</v>
      </c>
      <c r="C32" s="33" t="s">
        <v>7</v>
      </c>
      <c r="E32" s="92" t="s">
        <v>16</v>
      </c>
      <c r="H32" s="91" t="s">
        <v>80</v>
      </c>
    </row>
    <row r="33" spans="1:8" x14ac:dyDescent="0.25">
      <c r="A33" s="1" t="e">
        <f>#REF!</f>
        <v>#REF!</v>
      </c>
      <c r="C33" s="40" t="e">
        <f>#REF!</f>
        <v>#REF!</v>
      </c>
      <c r="E33" s="40" t="e">
        <f>#REF!</f>
        <v>#REF!</v>
      </c>
      <c r="H33" s="43" t="s">
        <v>210</v>
      </c>
    </row>
    <row r="34" spans="1:8" x14ac:dyDescent="0.25">
      <c r="A34" s="1"/>
      <c r="C34" s="40"/>
      <c r="E34" s="40"/>
      <c r="H34" s="43"/>
    </row>
    <row r="35" spans="1:8" ht="15" customHeight="1" x14ac:dyDescent="0.25">
      <c r="A35" s="457" t="s">
        <v>201</v>
      </c>
      <c r="B35" s="457"/>
      <c r="C35" s="459" t="s">
        <v>228</v>
      </c>
      <c r="D35" s="460"/>
      <c r="E35" s="460"/>
      <c r="F35" s="460"/>
      <c r="G35" s="460"/>
      <c r="H35" s="460"/>
    </row>
    <row r="36" spans="1:8" ht="28.5" customHeight="1" x14ac:dyDescent="0.25">
      <c r="A36" s="458"/>
      <c r="B36" s="458"/>
      <c r="C36" s="461"/>
      <c r="D36" s="461"/>
      <c r="E36" s="461"/>
      <c r="F36" s="461"/>
      <c r="G36" s="461"/>
      <c r="H36" s="461"/>
    </row>
    <row r="37" spans="1:8" ht="30" x14ac:dyDescent="0.25">
      <c r="A37" s="454" t="s">
        <v>202</v>
      </c>
      <c r="B37" s="454"/>
      <c r="C37" s="454" t="s">
        <v>203</v>
      </c>
      <c r="D37" s="454"/>
      <c r="E37" s="454"/>
      <c r="F37" s="81" t="s">
        <v>204</v>
      </c>
      <c r="G37" s="93" t="s">
        <v>205</v>
      </c>
      <c r="H37" s="81" t="s">
        <v>206</v>
      </c>
    </row>
    <row r="38" spans="1:8" ht="69" customHeight="1" x14ac:dyDescent="0.25">
      <c r="A38" s="448" t="s">
        <v>225</v>
      </c>
      <c r="B38" s="449"/>
      <c r="C38" s="454" t="s">
        <v>229</v>
      </c>
      <c r="D38" s="454"/>
      <c r="E38" s="454"/>
      <c r="F38" s="85"/>
      <c r="G38" s="85"/>
      <c r="H38" s="86"/>
    </row>
    <row r="39" spans="1:8" ht="81" customHeight="1" x14ac:dyDescent="0.25">
      <c r="A39" s="450"/>
      <c r="B39" s="451"/>
      <c r="C39" s="454" t="s">
        <v>230</v>
      </c>
      <c r="D39" s="454"/>
      <c r="E39" s="454"/>
      <c r="F39" s="85"/>
      <c r="G39" s="85"/>
      <c r="H39" s="86"/>
    </row>
    <row r="40" spans="1:8" ht="47.25" customHeight="1" x14ac:dyDescent="0.25">
      <c r="A40" s="448" t="s">
        <v>226</v>
      </c>
      <c r="B40" s="449"/>
      <c r="C40" s="454" t="s">
        <v>231</v>
      </c>
      <c r="D40" s="454"/>
      <c r="E40" s="454"/>
      <c r="F40" s="85"/>
      <c r="G40" s="85"/>
      <c r="H40" s="86"/>
    </row>
    <row r="41" spans="1:8" ht="47.25" customHeight="1" x14ac:dyDescent="0.25">
      <c r="A41" s="450"/>
      <c r="B41" s="451"/>
      <c r="C41" s="454" t="s">
        <v>232</v>
      </c>
      <c r="D41" s="454"/>
      <c r="E41" s="454"/>
      <c r="F41" s="85"/>
      <c r="G41" s="85"/>
      <c r="H41" s="86"/>
    </row>
    <row r="42" spans="1:8" ht="47.25" customHeight="1" x14ac:dyDescent="0.25">
      <c r="A42" s="450"/>
      <c r="B42" s="451"/>
      <c r="C42" s="454" t="s">
        <v>233</v>
      </c>
      <c r="D42" s="454"/>
      <c r="E42" s="454"/>
      <c r="F42" s="85"/>
      <c r="G42" s="85"/>
      <c r="H42" s="86"/>
    </row>
    <row r="43" spans="1:8" ht="78.75" customHeight="1" x14ac:dyDescent="0.25">
      <c r="A43" s="452"/>
      <c r="B43" s="453"/>
      <c r="C43" s="454" t="s">
        <v>234</v>
      </c>
      <c r="D43" s="454"/>
      <c r="E43" s="454"/>
      <c r="F43" s="85"/>
      <c r="G43" s="85"/>
      <c r="H43" s="86"/>
    </row>
    <row r="44" spans="1:8" x14ac:dyDescent="0.25">
      <c r="B44" s="41"/>
      <c r="C44" s="42"/>
      <c r="D44" s="41"/>
      <c r="E44" s="41"/>
    </row>
    <row r="45" spans="1:8" ht="48.75" customHeight="1" x14ac:dyDescent="0.25">
      <c r="A45" s="455" t="s">
        <v>227</v>
      </c>
      <c r="B45" s="455"/>
      <c r="C45" s="455"/>
      <c r="D45" s="455"/>
      <c r="E45" s="455"/>
      <c r="F45" s="455"/>
      <c r="G45" s="455"/>
      <c r="H45" s="455"/>
    </row>
    <row r="46" spans="1:8" ht="32.25" customHeight="1" thickBot="1" x14ac:dyDescent="0.3">
      <c r="A46" s="456"/>
      <c r="B46" s="447"/>
      <c r="C46" s="447"/>
      <c r="D46" s="447"/>
      <c r="E46" s="82"/>
      <c r="G46" s="447"/>
      <c r="H46" s="447"/>
    </row>
    <row r="47" spans="1:8" x14ac:dyDescent="0.25">
      <c r="A47" s="446" t="s">
        <v>207</v>
      </c>
      <c r="B47" s="446"/>
      <c r="C47" s="446"/>
      <c r="D47" s="446"/>
      <c r="E47" s="83"/>
      <c r="F47" s="84"/>
      <c r="G47" s="445" t="s">
        <v>18</v>
      </c>
      <c r="H47" s="445"/>
    </row>
    <row r="48" spans="1:8" x14ac:dyDescent="0.25">
      <c r="A48" s="33" t="s">
        <v>6</v>
      </c>
      <c r="C48" s="33" t="s">
        <v>7</v>
      </c>
      <c r="E48" s="92" t="s">
        <v>16</v>
      </c>
      <c r="H48" s="91" t="s">
        <v>80</v>
      </c>
    </row>
    <row r="49" spans="1:8" x14ac:dyDescent="0.25">
      <c r="A49" s="1" t="e">
        <f>#REF!</f>
        <v>#REF!</v>
      </c>
      <c r="C49" s="40" t="e">
        <f>#REF!</f>
        <v>#REF!</v>
      </c>
      <c r="E49" s="40" t="e">
        <f>#REF!</f>
        <v>#REF!</v>
      </c>
      <c r="H49" s="43" t="s">
        <v>211</v>
      </c>
    </row>
    <row r="50" spans="1:8" x14ac:dyDescent="0.25">
      <c r="A50" s="1"/>
      <c r="C50" s="40"/>
      <c r="E50" s="40"/>
      <c r="H50" s="43"/>
    </row>
    <row r="51" spans="1:8" ht="15" customHeight="1" x14ac:dyDescent="0.25">
      <c r="A51" s="457" t="s">
        <v>201</v>
      </c>
      <c r="B51" s="457"/>
      <c r="C51" s="459" t="s">
        <v>228</v>
      </c>
      <c r="D51" s="460"/>
      <c r="E51" s="460"/>
      <c r="F51" s="460"/>
      <c r="G51" s="460"/>
      <c r="H51" s="460"/>
    </row>
    <row r="52" spans="1:8" ht="27.75" customHeight="1" x14ac:dyDescent="0.25">
      <c r="A52" s="458"/>
      <c r="B52" s="458"/>
      <c r="C52" s="461"/>
      <c r="D52" s="461"/>
      <c r="E52" s="461"/>
      <c r="F52" s="461"/>
      <c r="G52" s="461"/>
      <c r="H52" s="461"/>
    </row>
    <row r="53" spans="1:8" ht="30" x14ac:dyDescent="0.25">
      <c r="A53" s="454" t="s">
        <v>202</v>
      </c>
      <c r="B53" s="454"/>
      <c r="C53" s="454" t="s">
        <v>203</v>
      </c>
      <c r="D53" s="454"/>
      <c r="E53" s="454"/>
      <c r="F53" s="81" t="s">
        <v>204</v>
      </c>
      <c r="G53" s="93" t="s">
        <v>205</v>
      </c>
      <c r="H53" s="81" t="s">
        <v>206</v>
      </c>
    </row>
    <row r="54" spans="1:8" ht="48" customHeight="1" x14ac:dyDescent="0.25">
      <c r="A54" s="448" t="s">
        <v>225</v>
      </c>
      <c r="B54" s="449"/>
      <c r="C54" s="454" t="s">
        <v>229</v>
      </c>
      <c r="D54" s="454"/>
      <c r="E54" s="454"/>
      <c r="F54" s="85"/>
      <c r="G54" s="85"/>
      <c r="H54" s="86"/>
    </row>
    <row r="55" spans="1:8" ht="81" customHeight="1" x14ac:dyDescent="0.25">
      <c r="A55" s="450"/>
      <c r="B55" s="451"/>
      <c r="C55" s="454" t="s">
        <v>230</v>
      </c>
      <c r="D55" s="454"/>
      <c r="E55" s="454"/>
      <c r="F55" s="85"/>
      <c r="G55" s="85"/>
      <c r="H55" s="86"/>
    </row>
    <row r="56" spans="1:8" ht="47.25" customHeight="1" x14ac:dyDescent="0.25">
      <c r="A56" s="448" t="s">
        <v>226</v>
      </c>
      <c r="B56" s="449"/>
      <c r="C56" s="454" t="s">
        <v>231</v>
      </c>
      <c r="D56" s="454"/>
      <c r="E56" s="454"/>
      <c r="F56" s="85"/>
      <c r="G56" s="85"/>
      <c r="H56" s="86"/>
    </row>
    <row r="57" spans="1:8" ht="47.25" customHeight="1" x14ac:dyDescent="0.25">
      <c r="A57" s="450"/>
      <c r="B57" s="451"/>
      <c r="C57" s="454" t="s">
        <v>232</v>
      </c>
      <c r="D57" s="454"/>
      <c r="E57" s="454"/>
      <c r="F57" s="85"/>
      <c r="G57" s="85"/>
      <c r="H57" s="86"/>
    </row>
    <row r="58" spans="1:8" ht="47.25" customHeight="1" x14ac:dyDescent="0.25">
      <c r="A58" s="450"/>
      <c r="B58" s="451"/>
      <c r="C58" s="454" t="s">
        <v>233</v>
      </c>
      <c r="D58" s="454"/>
      <c r="E58" s="454"/>
      <c r="F58" s="85"/>
      <c r="G58" s="85"/>
      <c r="H58" s="86"/>
    </row>
    <row r="59" spans="1:8" ht="78.75" customHeight="1" x14ac:dyDescent="0.25">
      <c r="A59" s="452"/>
      <c r="B59" s="453"/>
      <c r="C59" s="454" t="s">
        <v>234</v>
      </c>
      <c r="D59" s="454"/>
      <c r="E59" s="454"/>
      <c r="F59" s="85"/>
      <c r="G59" s="85"/>
      <c r="H59" s="86"/>
    </row>
    <row r="60" spans="1:8" x14ac:dyDescent="0.25">
      <c r="B60" s="41"/>
      <c r="C60" s="42"/>
      <c r="D60" s="41"/>
      <c r="E60" s="41"/>
    </row>
    <row r="61" spans="1:8" ht="46.5" customHeight="1" x14ac:dyDescent="0.25">
      <c r="A61" s="455" t="s">
        <v>227</v>
      </c>
      <c r="B61" s="455"/>
      <c r="C61" s="455"/>
      <c r="D61" s="455"/>
      <c r="E61" s="455"/>
      <c r="F61" s="455"/>
      <c r="G61" s="455"/>
      <c r="H61" s="455"/>
    </row>
    <row r="62" spans="1:8" ht="26.25" customHeight="1" thickBot="1" x14ac:dyDescent="0.3">
      <c r="A62" s="456"/>
      <c r="B62" s="447"/>
      <c r="C62" s="447"/>
      <c r="D62" s="447"/>
      <c r="E62" s="82"/>
      <c r="G62" s="447"/>
      <c r="H62" s="447"/>
    </row>
    <row r="63" spans="1:8" x14ac:dyDescent="0.25">
      <c r="A63" s="446" t="s">
        <v>207</v>
      </c>
      <c r="B63" s="446"/>
      <c r="C63" s="446"/>
      <c r="D63" s="446"/>
      <c r="E63" s="83"/>
      <c r="F63" s="84"/>
      <c r="G63" s="445" t="s">
        <v>18</v>
      </c>
      <c r="H63" s="445"/>
    </row>
  </sheetData>
  <sheetProtection algorithmName="SHA-512" hashValue="0ngWRqhVx2NgVzhsh+z7WxF0yiVWD/BMv+QVf3UlaLmyugMpPvpOZsT9oeoCvKjdwGQbhKk96c0k2RE1QO+xCQ==" saltValue="afqYf3o+SHhCn83YcCUt3Q==" spinCount="100000" sheet="1" objects="1" scenarios="1" formatColumns="0" formatRows="0" selectLockedCells="1"/>
  <mergeCells count="68">
    <mergeCell ref="C57:E57"/>
    <mergeCell ref="C59:E59"/>
    <mergeCell ref="G63:H63"/>
    <mergeCell ref="A61:H61"/>
    <mergeCell ref="A62:D62"/>
    <mergeCell ref="G62:H62"/>
    <mergeCell ref="A63:D63"/>
    <mergeCell ref="A56:B59"/>
    <mergeCell ref="C56:E56"/>
    <mergeCell ref="C58:E58"/>
    <mergeCell ref="G46:H46"/>
    <mergeCell ref="A47:D47"/>
    <mergeCell ref="G47:H47"/>
    <mergeCell ref="A37:B37"/>
    <mergeCell ref="C37:E37"/>
    <mergeCell ref="C43:E43"/>
    <mergeCell ref="C41:E41"/>
    <mergeCell ref="C42:E42"/>
    <mergeCell ref="A46:D46"/>
    <mergeCell ref="G31:H31"/>
    <mergeCell ref="A45:H45"/>
    <mergeCell ref="A35:B36"/>
    <mergeCell ref="C35:H36"/>
    <mergeCell ref="A38:B39"/>
    <mergeCell ref="C38:E38"/>
    <mergeCell ref="C39:E39"/>
    <mergeCell ref="A40:B43"/>
    <mergeCell ref="C40:E40"/>
    <mergeCell ref="A31:D31"/>
    <mergeCell ref="G30:H30"/>
    <mergeCell ref="C25:E25"/>
    <mergeCell ref="C26:E26"/>
    <mergeCell ref="C24:E24"/>
    <mergeCell ref="C27:E27"/>
    <mergeCell ref="A29:H29"/>
    <mergeCell ref="A30:D30"/>
    <mergeCell ref="A24:B27"/>
    <mergeCell ref="A4:B5"/>
    <mergeCell ref="A6:B6"/>
    <mergeCell ref="C6:E6"/>
    <mergeCell ref="C4:H5"/>
    <mergeCell ref="C22:E22"/>
    <mergeCell ref="C7:E7"/>
    <mergeCell ref="A21:B21"/>
    <mergeCell ref="C21:E21"/>
    <mergeCell ref="A22:B23"/>
    <mergeCell ref="C23:E23"/>
    <mergeCell ref="C8:E8"/>
    <mergeCell ref="A7:B8"/>
    <mergeCell ref="A19:B20"/>
    <mergeCell ref="C19:H20"/>
    <mergeCell ref="C10:E10"/>
    <mergeCell ref="C12:E12"/>
    <mergeCell ref="A51:B52"/>
    <mergeCell ref="C51:H52"/>
    <mergeCell ref="A53:B53"/>
    <mergeCell ref="C53:E53"/>
    <mergeCell ref="A54:B55"/>
    <mergeCell ref="C54:E54"/>
    <mergeCell ref="C55:E55"/>
    <mergeCell ref="G15:H15"/>
    <mergeCell ref="A15:D15"/>
    <mergeCell ref="G14:H14"/>
    <mergeCell ref="A9:B12"/>
    <mergeCell ref="C9:E9"/>
    <mergeCell ref="C11:E11"/>
    <mergeCell ref="A13:H13"/>
    <mergeCell ref="A14:D14"/>
  </mergeCells>
  <phoneticPr fontId="36" type="noConversion"/>
  <pageMargins left="0.88" right="0.7" top="1.27" bottom="0.22" header="0.3" footer="0.11"/>
  <pageSetup scale="80" orientation="landscape" r:id="rId1"/>
  <headerFooter>
    <oddHeader>&amp;L&amp;G&amp;CDEPARTMENT OF FINANCE AND ADMINISTRATION
OFFICE OF INTERGOVERNMENTAL SERVICES
&amp;"-,Bold"GOALS AND OBJECTIVES REPORT</oddHeader>
    <oddFooter>&amp;LDFA/IGS 2012-2013</oddFooter>
  </headerFooter>
  <rowBreaks count="3" manualBreakCount="3">
    <brk id="15" max="7" man="1"/>
    <brk id="31" max="7" man="1"/>
    <brk id="47" max="7"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8">
    <tabColor theme="9" tint="0.39997558519241921"/>
  </sheetPr>
  <dimension ref="A1:N94"/>
  <sheetViews>
    <sheetView workbookViewId="0">
      <selection activeCell="A47" sqref="A47:E47"/>
    </sheetView>
  </sheetViews>
  <sheetFormatPr defaultColWidth="9.140625" defaultRowHeight="15" x14ac:dyDescent="0.25"/>
  <cols>
    <col min="4" max="4" width="9.140625" customWidth="1"/>
    <col min="5" max="5" width="11.5703125" customWidth="1"/>
    <col min="6" max="6" width="10.5703125" customWidth="1"/>
    <col min="7" max="7" width="11.85546875" customWidth="1"/>
  </cols>
  <sheetData>
    <row r="1" spans="1:14" ht="19.5" customHeight="1" x14ac:dyDescent="0.25">
      <c r="A1" s="299" t="s">
        <v>129</v>
      </c>
      <c r="B1" s="300"/>
      <c r="C1" s="301"/>
      <c r="D1" s="462" t="s">
        <v>178</v>
      </c>
      <c r="E1" s="463"/>
      <c r="F1" s="463"/>
      <c r="G1" s="464"/>
      <c r="H1" s="25"/>
      <c r="I1" s="25"/>
      <c r="J1" s="25"/>
    </row>
    <row r="2" spans="1:14" ht="13.5" customHeight="1" x14ac:dyDescent="0.25">
      <c r="A2" s="302"/>
      <c r="B2" s="303"/>
      <c r="C2" s="304"/>
      <c r="D2" s="465"/>
      <c r="E2" s="466"/>
      <c r="F2" s="466"/>
      <c r="G2" s="467"/>
      <c r="H2" s="23"/>
      <c r="I2" s="24"/>
      <c r="J2" s="24"/>
    </row>
    <row r="3" spans="1:14" ht="27.75" customHeight="1" x14ac:dyDescent="0.25">
      <c r="A3" s="305" t="s">
        <v>132</v>
      </c>
      <c r="B3" s="306"/>
      <c r="C3" s="307"/>
      <c r="D3" s="308" t="e">
        <f>#REF!</f>
        <v>#REF!</v>
      </c>
      <c r="E3" s="309"/>
      <c r="F3" s="310"/>
      <c r="G3" s="312" t="s">
        <v>81</v>
      </c>
      <c r="H3" s="307"/>
      <c r="I3" s="322" t="e">
        <f>#REF!</f>
        <v>#REF!</v>
      </c>
      <c r="J3" s="382"/>
    </row>
    <row r="4" spans="1:14" ht="39" customHeight="1" x14ac:dyDescent="0.25">
      <c r="A4" s="313" t="s">
        <v>82</v>
      </c>
      <c r="B4" s="314"/>
      <c r="C4" s="315"/>
      <c r="D4" s="468">
        <f>'FVPSA QPR REPORTS'!D4+'FVPSA QPR REPORTS'!N4+'FVPSA QPR REPORTS'!X4+'FVPSA QPR REPORTS'!AH4</f>
        <v>0</v>
      </c>
      <c r="E4" s="469"/>
      <c r="F4" s="318" t="s">
        <v>133</v>
      </c>
      <c r="G4" s="314"/>
      <c r="H4" s="315"/>
      <c r="I4" s="470">
        <f>'FVPSA QPR REPORTS'!I4+'FVPSA QPR REPORTS'!S4+'FVPSA QPR REPORTS'!AC4+'FVPSA QPR REPORTS'!AM4</f>
        <v>0</v>
      </c>
      <c r="J4" s="471"/>
    </row>
    <row r="5" spans="1:14" ht="40.5" customHeight="1" x14ac:dyDescent="0.25">
      <c r="A5" s="319" t="s">
        <v>137</v>
      </c>
      <c r="B5" s="320"/>
      <c r="C5" s="320"/>
      <c r="D5" s="320"/>
      <c r="E5" s="320"/>
      <c r="F5" s="320"/>
      <c r="G5" s="320"/>
      <c r="H5" s="320"/>
      <c r="I5" s="320"/>
      <c r="J5" s="321"/>
    </row>
    <row r="6" spans="1:14" ht="25.5" customHeight="1" x14ac:dyDescent="0.25">
      <c r="A6" s="326" t="s">
        <v>83</v>
      </c>
      <c r="B6" s="326"/>
      <c r="C6" s="326"/>
      <c r="D6" s="9" t="s">
        <v>85</v>
      </c>
      <c r="E6" s="9" t="s">
        <v>86</v>
      </c>
      <c r="F6" s="9" t="s">
        <v>87</v>
      </c>
      <c r="G6" s="9" t="s">
        <v>88</v>
      </c>
      <c r="H6" s="4"/>
      <c r="I6" s="4"/>
      <c r="J6" s="10"/>
    </row>
    <row r="7" spans="1:14" ht="36" customHeight="1" x14ac:dyDescent="0.25">
      <c r="A7" s="311" t="s">
        <v>84</v>
      </c>
      <c r="B7" s="311"/>
      <c r="C7" s="311"/>
      <c r="D7" s="11">
        <f>'FVPSA QPR REPORTS'!D7+'FVPSA QPR REPORTS'!N7+'FVPSA QPR REPORTS'!X7+'FVPSA QPR REPORTS'!AH7</f>
        <v>0</v>
      </c>
      <c r="E7" s="11">
        <f>'FVPSA QPR REPORTS'!E7+'FVPSA QPR REPORTS'!O7+'FVPSA QPR REPORTS'!Y7+'FVPSA QPR REPORTS'!AI7</f>
        <v>0</v>
      </c>
      <c r="F7" s="11">
        <f>'FVPSA QPR REPORTS'!F7+'FVPSA QPR REPORTS'!P7+'FVPSA QPR REPORTS'!Z7+'FVPSA QPR REPORTS'!AJ7</f>
        <v>0</v>
      </c>
      <c r="G7" s="12">
        <f>'FVPSA QPR REPORTS'!G7+'FVPSA QPR REPORTS'!Q7+'FVPSA QPR REPORTS'!AA7+'FVPSA QPR REPORTS'!AK7</f>
        <v>0</v>
      </c>
      <c r="H7" s="13"/>
      <c r="I7" s="13"/>
      <c r="J7" s="10"/>
    </row>
    <row r="8" spans="1:14" ht="25.5" customHeight="1" x14ac:dyDescent="0.25">
      <c r="A8" s="326" t="s">
        <v>89</v>
      </c>
      <c r="B8" s="326"/>
      <c r="C8" s="326"/>
      <c r="D8" s="9" t="s">
        <v>85</v>
      </c>
      <c r="E8" s="9" t="s">
        <v>86</v>
      </c>
      <c r="F8" s="9" t="s">
        <v>87</v>
      </c>
      <c r="G8" s="9" t="s">
        <v>88</v>
      </c>
      <c r="H8" s="4"/>
      <c r="I8" s="4"/>
      <c r="J8" s="10"/>
    </row>
    <row r="9" spans="1:14" ht="36.75" customHeight="1" x14ac:dyDescent="0.25">
      <c r="A9" s="311" t="s">
        <v>84</v>
      </c>
      <c r="B9" s="311"/>
      <c r="C9" s="311"/>
      <c r="D9" s="11">
        <f>'FVPSA QPR REPORTS'!D9+'FVPSA QPR REPORTS'!N9+'FVPSA QPR REPORTS'!X9+'FVPSA QPR REPORTS'!AH9</f>
        <v>0</v>
      </c>
      <c r="E9" s="11">
        <f>'FVPSA QPR REPORTS'!E9+'FVPSA QPR REPORTS'!O9+'FVPSA QPR REPORTS'!Y9+'FVPSA QPR REPORTS'!AI9</f>
        <v>0</v>
      </c>
      <c r="F9" s="11">
        <f>'FVPSA QPR REPORTS'!F9+'FVPSA QPR REPORTS'!P9+'FVPSA QPR REPORTS'!Z9+'FVPSA QPR REPORTS'!AJ9</f>
        <v>0</v>
      </c>
      <c r="G9" s="12">
        <f>'FVPSA QPR REPORTS'!G9+'FVPSA QPR REPORTS'!Q9+'FVPSA QPR REPORTS'!AA9+'FVPSA QPR REPORTS'!AK9</f>
        <v>0</v>
      </c>
      <c r="H9" s="13"/>
      <c r="I9" s="13"/>
      <c r="J9" s="10"/>
    </row>
    <row r="10" spans="1:14" ht="34.5" customHeight="1" x14ac:dyDescent="0.25">
      <c r="A10" s="297" t="s">
        <v>90</v>
      </c>
      <c r="B10" s="297"/>
      <c r="C10" s="297"/>
      <c r="D10" s="9" t="s">
        <v>31</v>
      </c>
      <c r="E10" s="9" t="s">
        <v>91</v>
      </c>
      <c r="F10" s="9" t="s">
        <v>92</v>
      </c>
      <c r="G10" s="14" t="s">
        <v>30</v>
      </c>
      <c r="H10" s="9" t="s">
        <v>93</v>
      </c>
      <c r="I10" s="9" t="s">
        <v>94</v>
      </c>
      <c r="J10" s="9" t="s">
        <v>131</v>
      </c>
    </row>
    <row r="11" spans="1:14" ht="31.5" customHeight="1" x14ac:dyDescent="0.25">
      <c r="A11" s="297"/>
      <c r="B11" s="297"/>
      <c r="C11" s="297"/>
      <c r="D11" s="15">
        <f>'FVPSA QPR REPORTS'!D11+'FVPSA QPR REPORTS'!N11+'FVPSA QPR REPORTS'!X11+'FVPSA QPR REPORTS'!AH11</f>
        <v>0</v>
      </c>
      <c r="E11" s="15">
        <f>'FVPSA QPR REPORTS'!E11+'FVPSA QPR REPORTS'!O11+'FVPSA QPR REPORTS'!Y11+'FVPSA QPR REPORTS'!AI11</f>
        <v>0</v>
      </c>
      <c r="F11" s="15">
        <f>'FVPSA QPR REPORTS'!F11+'FVPSA QPR REPORTS'!P11+'FVPSA QPR REPORTS'!Z11+'FVPSA QPR REPORTS'!AJ11</f>
        <v>0</v>
      </c>
      <c r="G11" s="15">
        <f>'FVPSA QPR REPORTS'!G11+'FVPSA QPR REPORTS'!Q11+'FVPSA QPR REPORTS'!AA11+'FVPSA QPR REPORTS'!AK11</f>
        <v>0</v>
      </c>
      <c r="H11" s="15">
        <f>'FVPSA QPR REPORTS'!H11+'FVPSA QPR REPORTS'!R11+'FVPSA QPR REPORTS'!AB11+'FVPSA QPR REPORTS'!AL11</f>
        <v>0</v>
      </c>
      <c r="I11" s="15">
        <f>'FVPSA QPR REPORTS'!I11+'FVPSA QPR REPORTS'!S11+'FVPSA QPR REPORTS'!AC11+'FVPSA QPR REPORTS'!AM11</f>
        <v>0</v>
      </c>
      <c r="J11" s="15">
        <f>'FVPSA QPR REPORTS'!J11+'FVPSA QPR REPORTS'!T11+'FVPSA QPR REPORTS'!AD11+'FVPSA QPR REPORTS'!AN11</f>
        <v>0</v>
      </c>
      <c r="N11" t="s">
        <v>180</v>
      </c>
    </row>
    <row r="12" spans="1:14" ht="25.5" customHeight="1" x14ac:dyDescent="0.25">
      <c r="A12" s="297" t="s">
        <v>22</v>
      </c>
      <c r="B12" s="297"/>
      <c r="C12" s="297"/>
      <c r="D12" s="9" t="s">
        <v>20</v>
      </c>
      <c r="E12" s="9" t="s">
        <v>21</v>
      </c>
      <c r="F12" s="9" t="s">
        <v>19</v>
      </c>
      <c r="G12" s="5"/>
      <c r="H12" s="5"/>
      <c r="I12" s="5"/>
      <c r="J12" s="10"/>
    </row>
    <row r="13" spans="1:14" ht="31.5" customHeight="1" x14ac:dyDescent="0.25">
      <c r="A13" s="297"/>
      <c r="B13" s="297"/>
      <c r="C13" s="297"/>
      <c r="D13" s="15">
        <f>'FVPSA QPR REPORTS'!D13+'FVPSA QPR REPORTS'!N13+'FVPSA QPR REPORTS'!X13+'FVPSA QPR REPORTS'!AH13</f>
        <v>0</v>
      </c>
      <c r="E13" s="15">
        <f>'FVPSA QPR REPORTS'!E13+'FVPSA QPR REPORTS'!O13+'FVPSA QPR REPORTS'!Y13+'FVPSA QPR REPORTS'!AI13</f>
        <v>0</v>
      </c>
      <c r="F13" s="15">
        <f>'FVPSA QPR REPORTS'!F13+'FVPSA QPR REPORTS'!P13+'FVPSA QPR REPORTS'!Z13+'FVPSA QPR REPORTS'!AJ13</f>
        <v>0</v>
      </c>
      <c r="G13" s="6"/>
      <c r="H13" s="6"/>
      <c r="I13" s="6"/>
      <c r="J13" s="10"/>
    </row>
    <row r="14" spans="1:14" x14ac:dyDescent="0.25">
      <c r="A14" s="297" t="s">
        <v>24</v>
      </c>
      <c r="B14" s="297"/>
      <c r="C14" s="297"/>
      <c r="D14" s="26" t="s">
        <v>95</v>
      </c>
      <c r="E14" s="26" t="s">
        <v>96</v>
      </c>
      <c r="F14" s="26" t="s">
        <v>97</v>
      </c>
      <c r="G14" s="26" t="s">
        <v>23</v>
      </c>
      <c r="H14" s="9" t="s">
        <v>98</v>
      </c>
      <c r="I14" s="5"/>
      <c r="J14" s="10"/>
    </row>
    <row r="15" spans="1:14" ht="24" customHeight="1" x14ac:dyDescent="0.25">
      <c r="A15" s="298"/>
      <c r="B15" s="298"/>
      <c r="C15" s="298"/>
      <c r="D15" s="16">
        <f>'FVPSA QPR REPORTS'!D15+'FVPSA QPR REPORTS'!N15+'FVPSA QPR REPORTS'!X15+'FVPSA QPR REPORTS'!AH15</f>
        <v>0</v>
      </c>
      <c r="E15" s="16">
        <f>'FVPSA QPR REPORTS'!E15+'FVPSA QPR REPORTS'!O15+'FVPSA QPR REPORTS'!Y15+'FVPSA QPR REPORTS'!AI15</f>
        <v>0</v>
      </c>
      <c r="F15" s="16">
        <f>'FVPSA QPR REPORTS'!F15+'FVPSA QPR REPORTS'!P15+'FVPSA QPR REPORTS'!Z15+'FVPSA QPR REPORTS'!AJ15</f>
        <v>0</v>
      </c>
      <c r="G15" s="16">
        <f>'FVPSA QPR REPORTS'!G15+'FVPSA QPR REPORTS'!Q15+'FVPSA QPR REPORTS'!AA15+'FVPSA QPR REPORTS'!AK15</f>
        <v>0</v>
      </c>
      <c r="H15" s="17">
        <f>'FVPSA QPR REPORTS'!H15+'FVPSA QPR REPORTS'!R15+'FVPSA QPR REPORTS'!AB15+'FVPSA QPR REPORTS'!AL15</f>
        <v>0</v>
      </c>
      <c r="I15" s="5"/>
      <c r="J15" s="10"/>
    </row>
    <row r="16" spans="1:14" ht="36" customHeight="1" x14ac:dyDescent="0.25">
      <c r="A16" s="336" t="s">
        <v>134</v>
      </c>
      <c r="B16" s="337"/>
      <c r="C16" s="337"/>
      <c r="D16" s="337"/>
      <c r="E16" s="337"/>
      <c r="F16" s="337"/>
      <c r="G16" s="337"/>
      <c r="H16" s="337"/>
      <c r="I16" s="337"/>
      <c r="J16" s="338"/>
    </row>
    <row r="17" spans="1:10" ht="21.75" customHeight="1" x14ac:dyDescent="0.25">
      <c r="A17" s="339" t="s">
        <v>99</v>
      </c>
      <c r="B17" s="339"/>
      <c r="C17" s="339"/>
      <c r="D17" s="339"/>
      <c r="E17" s="11">
        <f>'FVPSA QPR REPORTS'!E17+'FVPSA QPR REPORTS'!O17+'FVPSA QPR REPORTS'!Y17+'FVPSA QPR REPORTS'!AI17</f>
        <v>0</v>
      </c>
      <c r="F17" s="18"/>
      <c r="G17" s="18"/>
      <c r="H17" s="6"/>
      <c r="I17" s="6"/>
      <c r="J17" s="6"/>
    </row>
    <row r="18" spans="1:10" ht="25.5" customHeight="1" x14ac:dyDescent="0.25">
      <c r="A18" s="340" t="s">
        <v>100</v>
      </c>
      <c r="B18" s="340"/>
      <c r="C18" s="340"/>
      <c r="D18" s="340"/>
      <c r="E18" s="19">
        <f>'FVPSA QPR REPORTS'!E18+'FVPSA QPR REPORTS'!O18+'FVPSA QPR REPORTS'!Y18+'FVPSA QPR REPORTS'!AI18</f>
        <v>0</v>
      </c>
      <c r="F18" s="13"/>
      <c r="G18" s="13"/>
      <c r="H18" s="7"/>
      <c r="I18" s="7"/>
      <c r="J18" s="7"/>
    </row>
    <row r="19" spans="1:10" ht="47.25" customHeight="1" x14ac:dyDescent="0.25">
      <c r="A19" s="341" t="s">
        <v>136</v>
      </c>
      <c r="B19" s="342"/>
      <c r="C19" s="342"/>
      <c r="D19" s="342"/>
      <c r="E19" s="342"/>
      <c r="F19" s="342"/>
      <c r="G19" s="342"/>
      <c r="H19" s="342"/>
      <c r="I19" s="342"/>
      <c r="J19" s="343"/>
    </row>
    <row r="20" spans="1:10" ht="23.25" customHeight="1" x14ac:dyDescent="0.25">
      <c r="A20" s="333" t="s">
        <v>101</v>
      </c>
      <c r="B20" s="334"/>
      <c r="C20" s="334"/>
      <c r="D20" s="335"/>
      <c r="E20" s="20" t="s">
        <v>102</v>
      </c>
      <c r="F20" s="10"/>
      <c r="G20" s="4"/>
      <c r="H20" s="4"/>
      <c r="I20" s="4"/>
      <c r="J20" s="4"/>
    </row>
    <row r="21" spans="1:10" ht="26.25" customHeight="1" x14ac:dyDescent="0.25">
      <c r="A21" s="327"/>
      <c r="B21" s="328"/>
      <c r="C21" s="328"/>
      <c r="D21" s="329"/>
      <c r="E21" s="29">
        <f>'FVPSA QPR REPORTS'!E21+'FVPSA QPR REPORTS'!O21+'FVPSA QPR REPORTS'!Y21+'FVPSA QPR REPORTS'!AI21</f>
        <v>0</v>
      </c>
      <c r="F21" s="10"/>
      <c r="G21" s="21"/>
      <c r="H21" s="21"/>
      <c r="I21" s="21"/>
      <c r="J21" s="6"/>
    </row>
    <row r="22" spans="1:10" ht="27.75" customHeight="1" x14ac:dyDescent="0.25">
      <c r="A22" s="345" t="s">
        <v>103</v>
      </c>
      <c r="B22" s="346"/>
      <c r="C22" s="346"/>
      <c r="D22" s="347"/>
      <c r="E22" s="348" t="s">
        <v>104</v>
      </c>
      <c r="F22" s="349"/>
      <c r="G22" s="22" t="s">
        <v>105</v>
      </c>
      <c r="H22" s="4"/>
      <c r="I22" s="4"/>
      <c r="J22" s="10"/>
    </row>
    <row r="23" spans="1:10" ht="23.25" customHeight="1" x14ac:dyDescent="0.25">
      <c r="A23" s="350" t="s">
        <v>106</v>
      </c>
      <c r="B23" s="350"/>
      <c r="C23" s="350"/>
      <c r="D23" s="350"/>
      <c r="E23" s="472">
        <f>'FVPSA QPR REPORTS'!E23+'FVPSA QPR REPORTS'!O23+'FVPSA QPR REPORTS'!Y23+'FVPSA QPR REPORTS'!AI23</f>
        <v>0</v>
      </c>
      <c r="F23" s="473"/>
      <c r="G23" s="30">
        <f>'FVPSA QPR REPORTS'!G23+'FVPSA QPR REPORTS'!Q23+'FVPSA QPR REPORTS'!AA23+'FVPSA QPR REPORTS'!AK23</f>
        <v>0</v>
      </c>
      <c r="H23" s="21"/>
      <c r="I23" s="21"/>
      <c r="J23" s="10"/>
    </row>
    <row r="24" spans="1:10" ht="24.75" customHeight="1" x14ac:dyDescent="0.25">
      <c r="A24" s="350" t="s">
        <v>107</v>
      </c>
      <c r="B24" s="350"/>
      <c r="C24" s="350"/>
      <c r="D24" s="350"/>
      <c r="E24" s="472">
        <f>'FVPSA QPR REPORTS'!E24+'FVPSA QPR REPORTS'!O24+'FVPSA QPR REPORTS'!Y24+'FVPSA QPR REPORTS'!AI24</f>
        <v>0</v>
      </c>
      <c r="F24" s="473"/>
      <c r="G24" s="30">
        <f>'FVPSA QPR REPORTS'!G24+'FVPSA QPR REPORTS'!Q24+'FVPSA QPR REPORTS'!AA24+'FVPSA QPR REPORTS'!AK24</f>
        <v>0</v>
      </c>
      <c r="H24" s="21"/>
      <c r="I24" s="21"/>
      <c r="J24" s="10"/>
    </row>
    <row r="25" spans="1:10" ht="25.5" customHeight="1" x14ac:dyDescent="0.25">
      <c r="A25" s="474" t="s">
        <v>108</v>
      </c>
      <c r="B25" s="474"/>
      <c r="C25" s="474"/>
      <c r="D25" s="474" t="s">
        <v>105</v>
      </c>
      <c r="E25" s="474"/>
      <c r="F25" s="474" t="s">
        <v>104</v>
      </c>
      <c r="G25" s="474"/>
      <c r="H25" s="4"/>
      <c r="I25" s="4"/>
      <c r="J25" s="4"/>
    </row>
    <row r="26" spans="1:10" ht="22.5" customHeight="1" x14ac:dyDescent="0.25">
      <c r="A26" s="354" t="s">
        <v>106</v>
      </c>
      <c r="B26" s="354"/>
      <c r="C26" s="354"/>
      <c r="D26" s="475">
        <f>'FVPSA QPR REPORTS'!D26+'FVPSA QPR REPORTS'!N26+'FVPSA QPR REPORTS'!X26+'FVPSA QPR REPORTS'!AH26</f>
        <v>0</v>
      </c>
      <c r="E26" s="475"/>
      <c r="F26" s="475">
        <f>'FVPSA QPR REPORTS'!F26+'FVPSA QPR REPORTS'!P26+'FVPSA QPR REPORTS'!Z26+'FVPSA QPR REPORTS'!AJ26</f>
        <v>0</v>
      </c>
      <c r="G26" s="475"/>
      <c r="H26" s="21"/>
      <c r="I26" s="21"/>
      <c r="J26" s="21"/>
    </row>
    <row r="27" spans="1:10" ht="24.75" customHeight="1" x14ac:dyDescent="0.25">
      <c r="A27" s="354" t="s">
        <v>107</v>
      </c>
      <c r="B27" s="354"/>
      <c r="C27" s="354"/>
      <c r="D27" s="475">
        <f>'FVPSA QPR REPORTS'!D27+'FVPSA QPR REPORTS'!N27+'FVPSA QPR REPORTS'!X27+'FVPSA QPR REPORTS'!AH27</f>
        <v>0</v>
      </c>
      <c r="E27" s="475"/>
      <c r="F27" s="475">
        <f>'FVPSA QPR REPORTS'!F27+'FVPSA QPR REPORTS'!P27+'FVPSA QPR REPORTS'!Z27+'FVPSA QPR REPORTS'!AJ27</f>
        <v>0</v>
      </c>
      <c r="G27" s="475"/>
      <c r="H27" s="21"/>
      <c r="I27" s="21"/>
      <c r="J27" s="21"/>
    </row>
    <row r="28" spans="1:10" ht="30" customHeight="1" x14ac:dyDescent="0.25">
      <c r="A28" s="360" t="s">
        <v>109</v>
      </c>
      <c r="B28" s="360"/>
      <c r="C28" s="360"/>
      <c r="D28" s="360" t="s">
        <v>105</v>
      </c>
      <c r="E28" s="360"/>
      <c r="F28" s="360" t="s">
        <v>104</v>
      </c>
      <c r="G28" s="360"/>
      <c r="H28" s="4"/>
      <c r="I28" s="4"/>
      <c r="J28" s="4"/>
    </row>
    <row r="29" spans="1:10" ht="24.75" customHeight="1" x14ac:dyDescent="0.25">
      <c r="A29" s="361" t="s">
        <v>110</v>
      </c>
      <c r="B29" s="361"/>
      <c r="C29" s="361"/>
      <c r="D29" s="475">
        <f>'FVPSA QPR REPORTS'!D29+'FVPSA QPR REPORTS'!N29+'FVPSA QPR REPORTS'!X29+'FVPSA QPR REPORTS'!AH29</f>
        <v>0</v>
      </c>
      <c r="E29" s="475"/>
      <c r="F29" s="475">
        <f>'FVPSA QPR REPORTS'!F29+'FVPSA QPR REPORTS'!P29+'FVPSA QPR REPORTS'!Z29+'FVPSA QPR REPORTS'!AJ29</f>
        <v>0</v>
      </c>
      <c r="G29" s="475"/>
      <c r="H29" s="21"/>
      <c r="I29" s="21"/>
      <c r="J29" s="21"/>
    </row>
    <row r="30" spans="1:10" ht="24" customHeight="1" x14ac:dyDescent="0.25">
      <c r="A30" s="355" t="s">
        <v>111</v>
      </c>
      <c r="B30" s="355"/>
      <c r="C30" s="355"/>
      <c r="D30" s="475">
        <f>'FVPSA QPR REPORTS'!D30+'FVPSA QPR REPORTS'!N30+'FVPSA QPR REPORTS'!X30+'FVPSA QPR REPORTS'!AH30</f>
        <v>0</v>
      </c>
      <c r="E30" s="475"/>
      <c r="F30" s="475">
        <f>'FVPSA QPR REPORTS'!F30+'FVPSA QPR REPORTS'!P30+'FVPSA QPR REPORTS'!Z30+'FVPSA QPR REPORTS'!AJ30</f>
        <v>0</v>
      </c>
      <c r="G30" s="475"/>
      <c r="H30" s="21"/>
      <c r="I30" s="21"/>
      <c r="J30" s="21"/>
    </row>
    <row r="31" spans="1:10" ht="32.25" customHeight="1" x14ac:dyDescent="0.25">
      <c r="A31" s="357" t="s">
        <v>135</v>
      </c>
      <c r="B31" s="358"/>
      <c r="C31" s="358"/>
      <c r="D31" s="358"/>
      <c r="E31" s="358"/>
      <c r="F31" s="358"/>
      <c r="G31" s="358"/>
      <c r="H31" s="358"/>
      <c r="I31" s="358"/>
      <c r="J31" s="359"/>
    </row>
    <row r="32" spans="1:10" ht="30" customHeight="1" x14ac:dyDescent="0.25">
      <c r="A32" s="369" t="s">
        <v>112</v>
      </c>
      <c r="B32" s="370"/>
      <c r="C32" s="370"/>
      <c r="D32" s="371"/>
      <c r="E32" s="369" t="s">
        <v>113</v>
      </c>
      <c r="F32" s="371"/>
      <c r="G32" s="369" t="s">
        <v>114</v>
      </c>
      <c r="H32" s="371"/>
      <c r="I32" s="4"/>
      <c r="J32" s="4"/>
    </row>
    <row r="33" spans="1:11" ht="26.25" customHeight="1" x14ac:dyDescent="0.25">
      <c r="A33" s="362" t="s">
        <v>115</v>
      </c>
      <c r="B33" s="363"/>
      <c r="C33" s="363"/>
      <c r="D33" s="364"/>
      <c r="E33" s="472">
        <f>'FVPSA QPR REPORTS'!E33+'FVPSA QPR REPORTS'!O33+'FVPSA QPR REPORTS'!Y33+'FVPSA QPR REPORTS'!AI33</f>
        <v>0</v>
      </c>
      <c r="F33" s="473"/>
      <c r="G33" s="472">
        <f>'FVPSA QPR REPORTS'!G33+'FVPSA QPR REPORTS'!Q33+'FVPSA QPR REPORTS'!AA33+'FVPSA QPR REPORTS'!AK33</f>
        <v>0</v>
      </c>
      <c r="H33" s="473"/>
      <c r="I33" s="21"/>
      <c r="J33" s="21"/>
    </row>
    <row r="34" spans="1:11" ht="24.75" customHeight="1" x14ac:dyDescent="0.25">
      <c r="A34" s="362" t="s">
        <v>116</v>
      </c>
      <c r="B34" s="363"/>
      <c r="C34" s="363"/>
      <c r="D34" s="364"/>
      <c r="E34" s="472">
        <f>'FVPSA QPR REPORTS'!E34+'FVPSA QPR REPORTS'!O34+'FVPSA QPR REPORTS'!Y34+'FVPSA QPR REPORTS'!AI34</f>
        <v>0</v>
      </c>
      <c r="F34" s="473"/>
      <c r="G34" s="472">
        <f>'FVPSA QPR REPORTS'!G34+'FVPSA QPR REPORTS'!Q34+'FVPSA QPR REPORTS'!AA34+'FVPSA QPR REPORTS'!AK34</f>
        <v>0</v>
      </c>
      <c r="H34" s="473"/>
      <c r="I34" s="21"/>
      <c r="J34" s="21"/>
    </row>
    <row r="35" spans="1:11" ht="24.75" customHeight="1" x14ac:dyDescent="0.25">
      <c r="A35" s="365" t="s">
        <v>117</v>
      </c>
      <c r="B35" s="366"/>
      <c r="C35" s="366"/>
      <c r="D35" s="367"/>
      <c r="E35" s="368" t="s">
        <v>118</v>
      </c>
      <c r="F35" s="368"/>
      <c r="G35" s="8"/>
      <c r="H35" s="8"/>
      <c r="I35" s="8"/>
      <c r="J35" s="8"/>
    </row>
    <row r="36" spans="1:11" ht="26.25" customHeight="1" x14ac:dyDescent="0.25">
      <c r="A36" s="362" t="s">
        <v>119</v>
      </c>
      <c r="B36" s="363"/>
      <c r="C36" s="363"/>
      <c r="D36" s="364"/>
      <c r="E36" s="472">
        <f>'FVPSA QPR REPORTS'!E36+'FVPSA QPR REPORTS'!O36+'FVPSA QPR REPORTS'!Y36+'FVPSA QPR REPORTS'!AI36</f>
        <v>0</v>
      </c>
      <c r="F36" s="473"/>
      <c r="G36" s="8"/>
      <c r="H36" s="8"/>
      <c r="I36" s="8"/>
      <c r="J36" s="8"/>
    </row>
    <row r="37" spans="1:11" ht="40.5" customHeight="1" x14ac:dyDescent="0.25">
      <c r="A37" s="319" t="s">
        <v>120</v>
      </c>
      <c r="B37" s="320"/>
      <c r="C37" s="320"/>
      <c r="D37" s="320"/>
      <c r="E37" s="320"/>
      <c r="F37" s="320"/>
      <c r="G37" s="320"/>
      <c r="H37" s="320"/>
      <c r="I37" s="320"/>
      <c r="J37" s="321"/>
    </row>
    <row r="38" spans="1:11" ht="48" customHeight="1" x14ac:dyDescent="0.25">
      <c r="A38" s="375" t="s">
        <v>121</v>
      </c>
      <c r="B38" s="376"/>
      <c r="C38" s="376"/>
      <c r="D38" s="377"/>
      <c r="E38" s="27" t="s">
        <v>122</v>
      </c>
      <c r="F38" s="378" t="s">
        <v>123</v>
      </c>
      <c r="G38" s="378"/>
      <c r="H38" s="378" t="s">
        <v>124</v>
      </c>
      <c r="I38" s="378"/>
      <c r="J38" s="10"/>
    </row>
    <row r="39" spans="1:11" ht="21.75" customHeight="1" x14ac:dyDescent="0.25">
      <c r="A39" s="372" t="s">
        <v>125</v>
      </c>
      <c r="B39" s="372"/>
      <c r="C39" s="372"/>
      <c r="D39" s="372"/>
      <c r="E39" s="31">
        <f>'FVPSA QPR REPORTS'!E39+'FVPSA QPR REPORTS'!O39+'FVPSA QPR REPORTS'!Y39+'FVPSA QPR REPORTS'!AI39</f>
        <v>0</v>
      </c>
      <c r="F39" s="476">
        <f>'FVPSA QPR REPORTS'!F39+'FVPSA QPR REPORTS'!P39+'FVPSA QPR REPORTS'!Z39+'FVPSA QPR REPORTS'!AJ39</f>
        <v>0</v>
      </c>
      <c r="G39" s="476"/>
      <c r="H39" s="476">
        <f>'FVPSA QPR REPORTS'!H39+'FVPSA QPR REPORTS'!R39+'FVPSA QPR REPORTS'!AB39+'FVPSA QPR REPORTS'!AL39</f>
        <v>0</v>
      </c>
      <c r="I39" s="476"/>
      <c r="J39" s="10"/>
    </row>
    <row r="40" spans="1:11" ht="24" customHeight="1" x14ac:dyDescent="0.25">
      <c r="A40" s="372" t="s">
        <v>126</v>
      </c>
      <c r="B40" s="372"/>
      <c r="C40" s="372"/>
      <c r="D40" s="372"/>
      <c r="E40" s="31">
        <f>'FVPSA QPR REPORTS'!E40+'FVPSA QPR REPORTS'!O40+'FVPSA QPR REPORTS'!Y40+'FVPSA QPR REPORTS'!AI40</f>
        <v>0</v>
      </c>
      <c r="F40" s="476">
        <f>'FVPSA QPR REPORTS'!F40+'FVPSA QPR REPORTS'!P40+'FVPSA QPR REPORTS'!Z40+'FVPSA QPR REPORTS'!AJ40</f>
        <v>0</v>
      </c>
      <c r="G40" s="476"/>
      <c r="H40" s="476">
        <f>'FVPSA QPR REPORTS'!H40+'FVPSA QPR REPORTS'!R40+'FVPSA QPR REPORTS'!AB40+'FVPSA QPR REPORTS'!AL40</f>
        <v>0</v>
      </c>
      <c r="I40" s="476"/>
      <c r="J40" s="10"/>
    </row>
    <row r="41" spans="1:11" ht="23.25" customHeight="1" x14ac:dyDescent="0.25">
      <c r="A41" s="372" t="s">
        <v>127</v>
      </c>
      <c r="B41" s="372"/>
      <c r="C41" s="372"/>
      <c r="D41" s="372"/>
      <c r="E41" s="31">
        <f>'FVPSA QPR REPORTS'!E41+'FVPSA QPR REPORTS'!O41+'FVPSA QPR REPORTS'!Y41+'FVPSA QPR REPORTS'!AI41</f>
        <v>0</v>
      </c>
      <c r="F41" s="476">
        <f>'FVPSA QPR REPORTS'!F41+'FVPSA QPR REPORTS'!P41+'FVPSA QPR REPORTS'!Z41+'FVPSA QPR REPORTS'!AJ41</f>
        <v>0</v>
      </c>
      <c r="G41" s="476"/>
      <c r="H41" s="476">
        <f>'FVPSA QPR REPORTS'!H41+'FVPSA QPR REPORTS'!R41+'FVPSA QPR REPORTS'!AB41+'FVPSA QPR REPORTS'!AL41</f>
        <v>0</v>
      </c>
      <c r="I41" s="476"/>
      <c r="J41" s="10"/>
    </row>
    <row r="42" spans="1:11" ht="20.25" customHeight="1" x14ac:dyDescent="0.25">
      <c r="A42" s="372" t="s">
        <v>128</v>
      </c>
      <c r="B42" s="372"/>
      <c r="C42" s="372"/>
      <c r="D42" s="372"/>
      <c r="E42" s="31">
        <f>'FVPSA QPR REPORTS'!E42+'FVPSA QPR REPORTS'!O42+'FVPSA QPR REPORTS'!Y42+'FVPSA QPR REPORTS'!AI42</f>
        <v>0</v>
      </c>
      <c r="F42" s="476">
        <f>'FVPSA QPR REPORTS'!F42+'FVPSA QPR REPORTS'!P42+'FVPSA QPR REPORTS'!Z42+'FVPSA QPR REPORTS'!AJ42</f>
        <v>0</v>
      </c>
      <c r="G42" s="476"/>
      <c r="H42" s="476">
        <f>'FVPSA QPR REPORTS'!H42+'FVPSA QPR REPORTS'!R42+'FVPSA QPR REPORTS'!AB42+'FVPSA QPR REPORTS'!AL42</f>
        <v>0</v>
      </c>
      <c r="I42" s="476"/>
      <c r="J42" s="10"/>
    </row>
    <row r="43" spans="1:11" ht="23.25" customHeight="1" x14ac:dyDescent="0.25">
      <c r="A43" s="380" t="s">
        <v>3</v>
      </c>
      <c r="B43" s="380"/>
      <c r="C43" s="380"/>
      <c r="D43" s="380"/>
      <c r="E43" s="31">
        <f>'FVPSA QPR REPORTS'!E43+'FVPSA QPR REPORTS'!O43+'FVPSA QPR REPORTS'!Y43+'FVPSA QPR REPORTS'!AI43</f>
        <v>0</v>
      </c>
      <c r="F43" s="476">
        <f>'FVPSA QPR REPORTS'!F43+'FVPSA QPR REPORTS'!P43+'FVPSA QPR REPORTS'!Z43+'FVPSA QPR REPORTS'!AJ43</f>
        <v>0</v>
      </c>
      <c r="G43" s="476"/>
      <c r="H43" s="476">
        <f>'FVPSA QPR REPORTS'!H43+'FVPSA QPR REPORTS'!R43+'FVPSA QPR REPORTS'!AB43+'FVPSA QPR REPORTS'!AL43</f>
        <v>0</v>
      </c>
      <c r="I43" s="476"/>
      <c r="J43" s="10"/>
    </row>
    <row r="44" spans="1:11" ht="10.5" customHeight="1" x14ac:dyDescent="0.25">
      <c r="A44" s="2"/>
      <c r="B44" s="2"/>
      <c r="C44" s="2"/>
      <c r="D44" s="2"/>
      <c r="E44" s="2"/>
      <c r="F44" s="2"/>
      <c r="G44" s="2"/>
      <c r="H44" s="2"/>
      <c r="I44" s="2"/>
      <c r="J44" s="2"/>
    </row>
    <row r="45" spans="1:11" ht="57.75" customHeight="1" x14ac:dyDescent="0.25">
      <c r="A45" s="379" t="s">
        <v>130</v>
      </c>
      <c r="B45" s="379"/>
      <c r="C45" s="379"/>
      <c r="D45" s="379"/>
      <c r="E45" s="379"/>
      <c r="F45" s="379"/>
      <c r="G45" s="379"/>
      <c r="H45" s="379"/>
      <c r="I45" s="379"/>
      <c r="J45" s="379"/>
    </row>
    <row r="46" spans="1:11" x14ac:dyDescent="0.25">
      <c r="A46" s="3"/>
    </row>
    <row r="47" spans="1:11" ht="15.75" thickBot="1" x14ac:dyDescent="0.3">
      <c r="A47" s="386"/>
      <c r="B47" s="386"/>
      <c r="C47" s="386"/>
      <c r="D47" s="386"/>
      <c r="E47" s="386"/>
      <c r="H47" s="477"/>
      <c r="I47" s="477"/>
      <c r="J47" s="477"/>
      <c r="K47" s="38"/>
    </row>
    <row r="48" spans="1:11" ht="15.75" customHeight="1" x14ac:dyDescent="0.25">
      <c r="A48" s="387" t="s">
        <v>156</v>
      </c>
      <c r="B48" s="387"/>
      <c r="C48" s="387"/>
      <c r="D48" s="387"/>
      <c r="E48" s="387"/>
      <c r="H48" s="387" t="s">
        <v>18</v>
      </c>
      <c r="I48" s="387"/>
      <c r="J48" s="387"/>
    </row>
    <row r="49" ht="15.75" customHeight="1" x14ac:dyDescent="0.25"/>
    <row r="50" ht="15.7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24" customHeight="1" x14ac:dyDescent="0.25"/>
    <row r="58"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24" customHeight="1" x14ac:dyDescent="0.25"/>
    <row r="71" ht="24"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36" customHeight="1" x14ac:dyDescent="0.25"/>
    <row r="92" ht="15" customHeight="1" x14ac:dyDescent="0.25"/>
    <row r="93" ht="15" customHeight="1" x14ac:dyDescent="0.25"/>
    <row r="94" ht="15" customHeight="1" x14ac:dyDescent="0.25"/>
  </sheetData>
  <sheetProtection algorithmName="SHA-512" hashValue="Le3CKK2bpJMuQsiWXIf4eIaiQqLLzyHLvNAHvM3Pq0Da89vjSEHixc1iIbkJyeO82qn8Bj9go854u67YVFLtbw==" saltValue="j93FDoRbofRsunh0k6oeNw==" spinCount="100000" sheet="1" objects="1" scenarios="1" formatColumns="0" formatRows="0" selectLockedCells="1"/>
  <mergeCells count="88">
    <mergeCell ref="A48:E48"/>
    <mergeCell ref="H48:J48"/>
    <mergeCell ref="A45:J45"/>
    <mergeCell ref="A43:D43"/>
    <mergeCell ref="F43:G43"/>
    <mergeCell ref="H43:I43"/>
    <mergeCell ref="H47:J47"/>
    <mergeCell ref="A47:E47"/>
    <mergeCell ref="A37:J37"/>
    <mergeCell ref="A38:D38"/>
    <mergeCell ref="F38:G38"/>
    <mergeCell ref="H38:I38"/>
    <mergeCell ref="A42:D42"/>
    <mergeCell ref="F42:G42"/>
    <mergeCell ref="H42:I42"/>
    <mergeCell ref="A41:D41"/>
    <mergeCell ref="F41:G41"/>
    <mergeCell ref="H41:I41"/>
    <mergeCell ref="A40:D40"/>
    <mergeCell ref="F40:G40"/>
    <mergeCell ref="H40:I40"/>
    <mergeCell ref="A39:D39"/>
    <mergeCell ref="F39:G39"/>
    <mergeCell ref="H39:I39"/>
    <mergeCell ref="A30:C30"/>
    <mergeCell ref="D30:E30"/>
    <mergeCell ref="F30:G30"/>
    <mergeCell ref="A33:D33"/>
    <mergeCell ref="E33:F33"/>
    <mergeCell ref="G33:H33"/>
    <mergeCell ref="A31:J31"/>
    <mergeCell ref="A32:D32"/>
    <mergeCell ref="E32:F32"/>
    <mergeCell ref="G32:H32"/>
    <mergeCell ref="A34:D34"/>
    <mergeCell ref="E34:F34"/>
    <mergeCell ref="G34:H34"/>
    <mergeCell ref="A36:D36"/>
    <mergeCell ref="E36:F36"/>
    <mergeCell ref="A35:D35"/>
    <mergeCell ref="E35:F35"/>
    <mergeCell ref="A25:C25"/>
    <mergeCell ref="D25:E25"/>
    <mergeCell ref="F25:G25"/>
    <mergeCell ref="A29:C29"/>
    <mergeCell ref="D29:E29"/>
    <mergeCell ref="F29:G29"/>
    <mergeCell ref="A28:C28"/>
    <mergeCell ref="D28:E28"/>
    <mergeCell ref="F28:G28"/>
    <mergeCell ref="A27:C27"/>
    <mergeCell ref="D27:E27"/>
    <mergeCell ref="F27:G27"/>
    <mergeCell ref="A26:C26"/>
    <mergeCell ref="D26:E26"/>
    <mergeCell ref="F26:G26"/>
    <mergeCell ref="A24:D24"/>
    <mergeCell ref="E24:F24"/>
    <mergeCell ref="A17:D17"/>
    <mergeCell ref="A18:D18"/>
    <mergeCell ref="A14:C15"/>
    <mergeCell ref="A16:J16"/>
    <mergeCell ref="A19:J19"/>
    <mergeCell ref="A20:D20"/>
    <mergeCell ref="A23:D23"/>
    <mergeCell ref="E23:F23"/>
    <mergeCell ref="A21:D21"/>
    <mergeCell ref="A22:D22"/>
    <mergeCell ref="E22:F22"/>
    <mergeCell ref="D3:F3"/>
    <mergeCell ref="G3:H3"/>
    <mergeCell ref="I3:J3"/>
    <mergeCell ref="A10:C11"/>
    <mergeCell ref="D1:G1"/>
    <mergeCell ref="D2:G2"/>
    <mergeCell ref="A1:C1"/>
    <mergeCell ref="A2:C2"/>
    <mergeCell ref="A4:C4"/>
    <mergeCell ref="D4:E4"/>
    <mergeCell ref="F4:H4"/>
    <mergeCell ref="I4:J4"/>
    <mergeCell ref="A3:C3"/>
    <mergeCell ref="A12:C13"/>
    <mergeCell ref="A8:C8"/>
    <mergeCell ref="A9:C9"/>
    <mergeCell ref="A6:C6"/>
    <mergeCell ref="A5:J5"/>
    <mergeCell ref="A7:C7"/>
  </mergeCells>
  <phoneticPr fontId="36" type="noConversion"/>
  <pageMargins left="0.41" right="0.37" top="1.25" bottom="0.36" header="0.22" footer="0.26"/>
  <pageSetup orientation="portrait" r:id="rId1"/>
  <headerFooter>
    <oddHeader>&amp;L&amp;G&amp;CARKANSAS DEPARTMENT OF FINANCE AND ADMINISTRATION
OFFICE OF INTERGOVERNMENTAL SERVICES
&amp;UQUARTERLY PERFORMANCE REPORT-YEAR-TO-DATE</oddHeader>
    <oddFooter>&amp;L&amp;9DFA/IGS 2012-2013</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9">
    <tabColor theme="9" tint="0.39997558519241921"/>
  </sheetPr>
  <dimension ref="A1:I33"/>
  <sheetViews>
    <sheetView topLeftCell="A16" workbookViewId="0">
      <selection activeCell="A32" sqref="A32:D32"/>
    </sheetView>
  </sheetViews>
  <sheetFormatPr defaultColWidth="9.140625" defaultRowHeight="15" x14ac:dyDescent="0.25"/>
  <cols>
    <col min="1" max="1" width="11.85546875" customWidth="1"/>
    <col min="2" max="2" width="12" customWidth="1"/>
    <col min="3" max="3" width="9.42578125" customWidth="1"/>
    <col min="4" max="4" width="10" customWidth="1"/>
    <col min="5" max="5" width="11.85546875" customWidth="1"/>
    <col min="6" max="6" width="11.140625" customWidth="1"/>
    <col min="7" max="7" width="11.85546875" customWidth="1"/>
    <col min="8" max="8" width="11" customWidth="1"/>
    <col min="9" max="9" width="10.7109375" customWidth="1"/>
  </cols>
  <sheetData>
    <row r="1" spans="1:9" ht="25.5" customHeight="1" x14ac:dyDescent="0.25"/>
    <row r="2" spans="1:9" ht="21.75" customHeight="1" x14ac:dyDescent="0.25">
      <c r="E2" s="389" t="s">
        <v>80</v>
      </c>
      <c r="F2" s="478" t="s">
        <v>172</v>
      </c>
      <c r="G2" s="479"/>
      <c r="H2" s="479"/>
      <c r="I2" s="480"/>
    </row>
    <row r="3" spans="1:9" ht="20.25" customHeight="1" x14ac:dyDescent="0.25">
      <c r="E3" s="390"/>
      <c r="F3" s="481"/>
      <c r="G3" s="482"/>
      <c r="H3" s="482"/>
      <c r="I3" s="483"/>
    </row>
    <row r="4" spans="1:9" ht="29.25" customHeight="1" x14ac:dyDescent="0.25">
      <c r="A4" s="391" t="s">
        <v>145</v>
      </c>
      <c r="B4" s="391"/>
      <c r="C4" s="392" t="e">
        <f>#REF!</f>
        <v>#REF!</v>
      </c>
      <c r="D4" s="393"/>
      <c r="E4" s="393"/>
      <c r="F4" s="393"/>
      <c r="G4" s="393"/>
      <c r="H4" s="393"/>
      <c r="I4" s="394"/>
    </row>
    <row r="5" spans="1:9" ht="35.25" customHeight="1" x14ac:dyDescent="0.25">
      <c r="A5" s="47" t="s">
        <v>75</v>
      </c>
      <c r="B5" s="392" t="e">
        <f>#REF!</f>
        <v>#REF!</v>
      </c>
      <c r="C5" s="394"/>
      <c r="D5" s="395" t="s">
        <v>9</v>
      </c>
      <c r="E5" s="395"/>
      <c r="F5" s="392" t="e">
        <f>#REF!</f>
        <v>#REF!</v>
      </c>
      <c r="G5" s="393"/>
      <c r="H5" s="393"/>
      <c r="I5" s="394"/>
    </row>
    <row r="6" spans="1:9" ht="31.5" customHeight="1" x14ac:dyDescent="0.25">
      <c r="A6" s="396" t="s">
        <v>146</v>
      </c>
      <c r="B6" s="396"/>
      <c r="C6" s="396"/>
      <c r="D6" s="396"/>
      <c r="E6" s="410" t="s">
        <v>152</v>
      </c>
      <c r="F6" s="411"/>
      <c r="G6" s="411"/>
      <c r="H6" s="411"/>
      <c r="I6" s="412"/>
    </row>
    <row r="7" spans="1:9" ht="18.75" customHeight="1" x14ac:dyDescent="0.25">
      <c r="A7" s="396"/>
      <c r="B7" s="396"/>
      <c r="C7" s="396"/>
      <c r="D7" s="397"/>
      <c r="E7" s="407" t="s">
        <v>74</v>
      </c>
      <c r="F7" s="408"/>
      <c r="G7" s="408"/>
      <c r="H7" s="409"/>
      <c r="I7" s="48">
        <f>'VOCA QPR REPORTS'!I6+'VOCA QPR REPORTS'!R6+'VOCA QPR REPORTS'!AA6+'VOCA QPR REPORTS'!AJ6</f>
        <v>0</v>
      </c>
    </row>
    <row r="8" spans="1:9" ht="19.5" customHeight="1" x14ac:dyDescent="0.25">
      <c r="A8" s="396"/>
      <c r="B8" s="396"/>
      <c r="C8" s="396"/>
      <c r="D8" s="397"/>
      <c r="E8" s="407" t="s">
        <v>153</v>
      </c>
      <c r="F8" s="408"/>
      <c r="G8" s="408"/>
      <c r="H8" s="409"/>
      <c r="I8" s="48">
        <f>'VOCA QPR REPORTS'!I7+'VOCA QPR REPORTS'!R7+'VOCA QPR REPORTS'!AA7+'VOCA QPR REPORTS'!AJ7</f>
        <v>0</v>
      </c>
    </row>
    <row r="9" spans="1:9" ht="21.75" customHeight="1" x14ac:dyDescent="0.25">
      <c r="A9" s="396"/>
      <c r="B9" s="396"/>
      <c r="C9" s="396"/>
      <c r="D9" s="397"/>
      <c r="E9" s="407" t="s">
        <v>73</v>
      </c>
      <c r="F9" s="408"/>
      <c r="G9" s="408"/>
      <c r="H9" s="409"/>
      <c r="I9" s="48">
        <f>'VOCA QPR REPORTS'!I8+'VOCA QPR REPORTS'!R8+'VOCA QPR REPORTS'!AA8+'VOCA QPR REPORTS'!AJ8</f>
        <v>0</v>
      </c>
    </row>
    <row r="10" spans="1:9" ht="23.25" customHeight="1" x14ac:dyDescent="0.25">
      <c r="A10" s="398" t="s">
        <v>72</v>
      </c>
      <c r="B10" s="398"/>
      <c r="C10" s="398"/>
      <c r="D10" s="49">
        <f>'VOCA QPR REPORTS'!D9+'VOCA QPR REPORTS'!M9+'VOCA QPR REPORTS'!V9+'VOCA QPR REPORTS'!AE9</f>
        <v>0</v>
      </c>
      <c r="E10" s="407" t="s">
        <v>71</v>
      </c>
      <c r="F10" s="408"/>
      <c r="G10" s="408"/>
      <c r="H10" s="409"/>
      <c r="I10" s="48">
        <f>'VOCA QPR REPORTS'!I9+'VOCA QPR REPORTS'!R9+'VOCA QPR REPORTS'!AA9+'VOCA QPR REPORTS'!AJ9</f>
        <v>0</v>
      </c>
    </row>
    <row r="11" spans="1:9" ht="21" customHeight="1" x14ac:dyDescent="0.25">
      <c r="A11" s="398" t="s">
        <v>70</v>
      </c>
      <c r="B11" s="398"/>
      <c r="C11" s="398"/>
      <c r="D11" s="49">
        <f>'VOCA QPR REPORTS'!D10+'VOCA QPR REPORTS'!M10+'VOCA QPR REPORTS'!V10+'VOCA QPR REPORTS'!AE10</f>
        <v>0</v>
      </c>
      <c r="E11" s="407" t="s">
        <v>69</v>
      </c>
      <c r="F11" s="408"/>
      <c r="G11" s="408"/>
      <c r="H11" s="409"/>
      <c r="I11" s="48">
        <f>'VOCA QPR REPORTS'!I10+'VOCA QPR REPORTS'!R10+'VOCA QPR REPORTS'!AA10+'VOCA QPR REPORTS'!AJ10</f>
        <v>0</v>
      </c>
    </row>
    <row r="12" spans="1:9" ht="23.25" customHeight="1" x14ac:dyDescent="0.25">
      <c r="A12" s="398" t="s">
        <v>68</v>
      </c>
      <c r="B12" s="398"/>
      <c r="C12" s="398"/>
      <c r="D12" s="49">
        <f>'VOCA QPR REPORTS'!D11+'VOCA QPR REPORTS'!M11+'VOCA QPR REPORTS'!V11+'VOCA QPR REPORTS'!AE11</f>
        <v>0</v>
      </c>
      <c r="E12" s="407" t="s">
        <v>67</v>
      </c>
      <c r="F12" s="408"/>
      <c r="G12" s="408"/>
      <c r="H12" s="409"/>
      <c r="I12" s="48">
        <f>'VOCA QPR REPORTS'!I11+'VOCA QPR REPORTS'!R11+'VOCA QPR REPORTS'!AA11+'VOCA QPR REPORTS'!AJ11</f>
        <v>0</v>
      </c>
    </row>
    <row r="13" spans="1:9" ht="20.25" customHeight="1" x14ac:dyDescent="0.25">
      <c r="A13" s="399" t="s">
        <v>66</v>
      </c>
      <c r="B13" s="399"/>
      <c r="C13" s="399"/>
      <c r="D13" s="49">
        <f>'VOCA QPR REPORTS'!D12+'VOCA QPR REPORTS'!M12+'VOCA QPR REPORTS'!V12+'VOCA QPR REPORTS'!AE12</f>
        <v>0</v>
      </c>
      <c r="E13" s="407" t="s">
        <v>154</v>
      </c>
      <c r="F13" s="408"/>
      <c r="G13" s="408"/>
      <c r="H13" s="409"/>
      <c r="I13" s="48">
        <f>'VOCA QPR REPORTS'!I12+'VOCA QPR REPORTS'!R12+'VOCA QPR REPORTS'!AA12+'VOCA QPR REPORTS'!AJ12</f>
        <v>0</v>
      </c>
    </row>
    <row r="14" spans="1:9" ht="17.25" customHeight="1" x14ac:dyDescent="0.25">
      <c r="A14" s="399" t="s">
        <v>65</v>
      </c>
      <c r="B14" s="399"/>
      <c r="C14" s="399"/>
      <c r="D14" s="49">
        <f>'VOCA QPR REPORTS'!D13+'VOCA QPR REPORTS'!M13+'VOCA QPR REPORTS'!V13+'VOCA QPR REPORTS'!AE13</f>
        <v>0</v>
      </c>
      <c r="E14" s="407" t="s">
        <v>64</v>
      </c>
      <c r="F14" s="408"/>
      <c r="G14" s="408"/>
      <c r="H14" s="409"/>
      <c r="I14" s="48">
        <f>'VOCA QPR REPORTS'!I13+'VOCA QPR REPORTS'!R13+'VOCA QPR REPORTS'!AA13+'VOCA QPR REPORTS'!AJ13</f>
        <v>0</v>
      </c>
    </row>
    <row r="15" spans="1:9" ht="19.5" customHeight="1" x14ac:dyDescent="0.25">
      <c r="A15" s="50" t="s">
        <v>63</v>
      </c>
      <c r="B15" s="50"/>
      <c r="C15" s="50"/>
      <c r="D15" s="49">
        <f>'VOCA QPR REPORTS'!D14+'VOCA QPR REPORTS'!M14+'VOCA QPR REPORTS'!V14+'VOCA QPR REPORTS'!AE14</f>
        <v>0</v>
      </c>
      <c r="E15" s="407" t="s">
        <v>62</v>
      </c>
      <c r="F15" s="408"/>
      <c r="G15" s="408"/>
      <c r="H15" s="409"/>
      <c r="I15" s="48">
        <f>'VOCA QPR REPORTS'!I14+'VOCA QPR REPORTS'!R14+'VOCA QPR REPORTS'!AA14+'VOCA QPR REPORTS'!AJ14</f>
        <v>0</v>
      </c>
    </row>
    <row r="16" spans="1:9" ht="18.75" customHeight="1" x14ac:dyDescent="0.25">
      <c r="A16" s="399" t="s">
        <v>61</v>
      </c>
      <c r="B16" s="399"/>
      <c r="C16" s="399"/>
      <c r="D16" s="49">
        <f>'VOCA QPR REPORTS'!D15+'VOCA QPR REPORTS'!M15+'VOCA QPR REPORTS'!V15+'VOCA QPR REPORTS'!AE15</f>
        <v>0</v>
      </c>
      <c r="E16" s="407" t="s">
        <v>60</v>
      </c>
      <c r="F16" s="408"/>
      <c r="G16" s="408"/>
      <c r="H16" s="409"/>
      <c r="I16" s="48">
        <f>'VOCA QPR REPORTS'!I15+'VOCA QPR REPORTS'!R15+'VOCA QPR REPORTS'!AA15+'VOCA QPR REPORTS'!AJ15</f>
        <v>0</v>
      </c>
    </row>
    <row r="17" spans="1:9" ht="20.25" customHeight="1" x14ac:dyDescent="0.25">
      <c r="A17" s="399" t="s">
        <v>59</v>
      </c>
      <c r="B17" s="399"/>
      <c r="C17" s="399"/>
      <c r="D17" s="49">
        <f>'VOCA QPR REPORTS'!D16+'VOCA QPR REPORTS'!M16+'VOCA QPR REPORTS'!V16+'VOCA QPR REPORTS'!AE16</f>
        <v>0</v>
      </c>
      <c r="E17" s="407" t="s">
        <v>58</v>
      </c>
      <c r="F17" s="408"/>
      <c r="G17" s="408"/>
      <c r="H17" s="409"/>
      <c r="I17" s="48">
        <f>'VOCA QPR REPORTS'!I16+'VOCA QPR REPORTS'!R16+'VOCA QPR REPORTS'!AA16+'VOCA QPR REPORTS'!AJ16</f>
        <v>0</v>
      </c>
    </row>
    <row r="18" spans="1:9" ht="23.25" customHeight="1" x14ac:dyDescent="0.25">
      <c r="A18" s="399" t="s">
        <v>57</v>
      </c>
      <c r="B18" s="399"/>
      <c r="C18" s="399"/>
      <c r="D18" s="49">
        <f>'VOCA QPR REPORTS'!D17+'VOCA QPR REPORTS'!M17+'VOCA QPR REPORTS'!V17+'VOCA QPR REPORTS'!AE17</f>
        <v>0</v>
      </c>
      <c r="E18" s="407" t="s">
        <v>56</v>
      </c>
      <c r="F18" s="408"/>
      <c r="G18" s="408"/>
      <c r="H18" s="409"/>
      <c r="I18" s="48">
        <f>'VOCA QPR REPORTS'!I17+'VOCA QPR REPORTS'!R17+'VOCA QPR REPORTS'!AA17+'VOCA QPR REPORTS'!AJ17</f>
        <v>0</v>
      </c>
    </row>
    <row r="19" spans="1:9" ht="20.25" customHeight="1" x14ac:dyDescent="0.25">
      <c r="A19" s="399" t="s">
        <v>55</v>
      </c>
      <c r="B19" s="399"/>
      <c r="C19" s="399"/>
      <c r="D19" s="49">
        <f>'VOCA QPR REPORTS'!D18+'VOCA QPR REPORTS'!M18+'VOCA QPR REPORTS'!V18+'VOCA QPR REPORTS'!AE18</f>
        <v>0</v>
      </c>
      <c r="E19" s="407" t="s">
        <v>54</v>
      </c>
      <c r="F19" s="408"/>
      <c r="G19" s="408"/>
      <c r="H19" s="409"/>
      <c r="I19" s="48">
        <f>'VOCA QPR REPORTS'!I18+'VOCA QPR REPORTS'!R18+'VOCA QPR REPORTS'!AA18+'VOCA QPR REPORTS'!AJ18</f>
        <v>0</v>
      </c>
    </row>
    <row r="20" spans="1:9" ht="21" customHeight="1" x14ac:dyDescent="0.25">
      <c r="A20" s="399" t="s">
        <v>53</v>
      </c>
      <c r="B20" s="399"/>
      <c r="C20" s="399"/>
      <c r="D20" s="49">
        <f>SUM(D21:D29)</f>
        <v>0</v>
      </c>
      <c r="E20" s="407" t="s">
        <v>25</v>
      </c>
      <c r="F20" s="408"/>
      <c r="G20" s="408"/>
      <c r="H20" s="409"/>
      <c r="I20" s="48">
        <f>'VOCA QPR REPORTS'!I19+'VOCA QPR REPORTS'!R19+'VOCA QPR REPORTS'!AA19+'VOCA QPR REPORTS'!AJ19</f>
        <v>0</v>
      </c>
    </row>
    <row r="21" spans="1:9" ht="12.75" customHeight="1" x14ac:dyDescent="0.25">
      <c r="A21" s="51"/>
      <c r="B21" s="400" t="s">
        <v>147</v>
      </c>
      <c r="C21" s="400"/>
      <c r="D21" s="49">
        <f>'VOCA QPR REPORTS'!D20+'VOCA QPR REPORTS'!M20+'VOCA QPR REPORTS'!V20+'VOCA QPR REPORTS'!AE20</f>
        <v>0</v>
      </c>
      <c r="E21" s="52"/>
      <c r="F21" s="53"/>
      <c r="G21" s="54"/>
      <c r="H21" s="55" t="s">
        <v>158</v>
      </c>
      <c r="I21" s="48">
        <f>'VOCA QPR REPORTS'!I20+'VOCA QPR REPORTS'!R20+'VOCA QPR REPORTS'!AA20+'VOCA QPR REPORTS'!AJ20</f>
        <v>0</v>
      </c>
    </row>
    <row r="22" spans="1:9" ht="12.75" customHeight="1" x14ac:dyDescent="0.25">
      <c r="A22" s="56"/>
      <c r="B22" s="401" t="s">
        <v>148</v>
      </c>
      <c r="C22" s="401"/>
      <c r="D22" s="49">
        <f>'VOCA QPR REPORTS'!D21+'VOCA QPR REPORTS'!M21+'VOCA QPR REPORTS'!V21+'VOCA QPR REPORTS'!AE21</f>
        <v>0</v>
      </c>
      <c r="E22" s="57"/>
      <c r="F22" s="53"/>
      <c r="G22" s="414" t="s">
        <v>158</v>
      </c>
      <c r="H22" s="415"/>
      <c r="I22" s="48">
        <f>'VOCA QPR REPORTS'!I21+'VOCA QPR REPORTS'!R21+'VOCA QPR REPORTS'!AA21+'VOCA QPR REPORTS'!AJ21</f>
        <v>0</v>
      </c>
    </row>
    <row r="23" spans="1:9" ht="12.75" customHeight="1" x14ac:dyDescent="0.25">
      <c r="A23" s="56"/>
      <c r="B23" s="401" t="s">
        <v>149</v>
      </c>
      <c r="C23" s="401"/>
      <c r="D23" s="49">
        <f>'VOCA QPR REPORTS'!D22+'VOCA QPR REPORTS'!M22+'VOCA QPR REPORTS'!V22+'VOCA QPR REPORTS'!AE22</f>
        <v>0</v>
      </c>
      <c r="E23" s="57"/>
      <c r="F23" s="53"/>
      <c r="G23" s="414" t="s">
        <v>158</v>
      </c>
      <c r="H23" s="414"/>
      <c r="I23" s="48">
        <f>'VOCA QPR REPORTS'!I22+'VOCA QPR REPORTS'!R22+'VOCA QPR REPORTS'!AA22+'VOCA QPR REPORTS'!AJ22</f>
        <v>0</v>
      </c>
    </row>
    <row r="24" spans="1:9" ht="13.5" customHeight="1" x14ac:dyDescent="0.25">
      <c r="A24" s="56"/>
      <c r="B24" s="401" t="s">
        <v>150</v>
      </c>
      <c r="C24" s="401"/>
      <c r="D24" s="49">
        <f>'VOCA QPR REPORTS'!D23+'VOCA QPR REPORTS'!M23+'VOCA QPR REPORTS'!V23+'VOCA QPR REPORTS'!AE23</f>
        <v>0</v>
      </c>
      <c r="E24" s="57"/>
      <c r="F24" s="53"/>
      <c r="G24" s="54"/>
      <c r="H24" s="55" t="s">
        <v>158</v>
      </c>
      <c r="I24" s="48">
        <f>'VOCA QPR REPORTS'!I23+'VOCA QPR REPORTS'!R23+'VOCA QPR REPORTS'!AA23+'VOCA QPR REPORTS'!AJ23</f>
        <v>0</v>
      </c>
    </row>
    <row r="25" spans="1:9" ht="13.5" customHeight="1" x14ac:dyDescent="0.25">
      <c r="A25" s="56"/>
      <c r="B25" s="401" t="s">
        <v>151</v>
      </c>
      <c r="C25" s="401"/>
      <c r="D25" s="49">
        <f>'VOCA QPR REPORTS'!D24+'VOCA QPR REPORTS'!M24+'VOCA QPR REPORTS'!V24+'VOCA QPR REPORTS'!AE24</f>
        <v>0</v>
      </c>
      <c r="E25" s="57"/>
      <c r="F25" s="53"/>
      <c r="G25" s="414" t="s">
        <v>158</v>
      </c>
      <c r="H25" s="415"/>
      <c r="I25" s="48">
        <f>'VOCA QPR REPORTS'!I24+'VOCA QPR REPORTS'!R24+'VOCA QPR REPORTS'!AA24+'VOCA QPR REPORTS'!AJ24</f>
        <v>0</v>
      </c>
    </row>
    <row r="26" spans="1:9" ht="13.5" customHeight="1" x14ac:dyDescent="0.25">
      <c r="A26" s="56"/>
      <c r="B26" s="401" t="s">
        <v>155</v>
      </c>
      <c r="C26" s="405"/>
      <c r="D26" s="49">
        <f>'VOCA QPR REPORTS'!D25+'VOCA QPR REPORTS'!M25+'VOCA QPR REPORTS'!V25+'VOCA QPR REPORTS'!AE25</f>
        <v>0</v>
      </c>
      <c r="E26" s="57"/>
      <c r="F26" s="53"/>
      <c r="G26" s="414" t="s">
        <v>158</v>
      </c>
      <c r="H26" s="414"/>
      <c r="I26" s="48">
        <f>'VOCA QPR REPORTS'!I25+'VOCA QPR REPORTS'!R25+'VOCA QPR REPORTS'!AA25+'VOCA QPR REPORTS'!AJ25</f>
        <v>0</v>
      </c>
    </row>
    <row r="27" spans="1:9" ht="13.5" customHeight="1" x14ac:dyDescent="0.25">
      <c r="A27" s="56"/>
      <c r="B27" s="58"/>
      <c r="C27" s="59" t="s">
        <v>158</v>
      </c>
      <c r="D27" s="49">
        <f>'VOCA QPR REPORTS'!D26+'VOCA QPR REPORTS'!M26+'VOCA QPR REPORTS'!V26+'VOCA QPR REPORTS'!AE26</f>
        <v>0</v>
      </c>
      <c r="E27" s="57"/>
      <c r="F27" s="53"/>
      <c r="G27" s="54"/>
      <c r="H27" s="55" t="s">
        <v>158</v>
      </c>
      <c r="I27" s="48">
        <f>'VOCA QPR REPORTS'!I26+'VOCA QPR REPORTS'!R26+'VOCA QPR REPORTS'!AA26+'VOCA QPR REPORTS'!AJ26</f>
        <v>0</v>
      </c>
    </row>
    <row r="28" spans="1:9" ht="13.5" customHeight="1" x14ac:dyDescent="0.25">
      <c r="A28" s="56"/>
      <c r="B28" s="406" t="s">
        <v>158</v>
      </c>
      <c r="C28" s="413"/>
      <c r="D28" s="49">
        <f>'VOCA QPR REPORTS'!D27+'VOCA QPR REPORTS'!M27+'VOCA QPR REPORTS'!V27+'VOCA QPR REPORTS'!AE27</f>
        <v>0</v>
      </c>
      <c r="E28" s="57"/>
      <c r="F28" s="53"/>
      <c r="G28" s="414" t="s">
        <v>158</v>
      </c>
      <c r="H28" s="415"/>
      <c r="I28" s="48">
        <f>'VOCA QPR REPORTS'!I27+'VOCA QPR REPORTS'!R27+'VOCA QPR REPORTS'!AA27+'VOCA QPR REPORTS'!AJ27</f>
        <v>0</v>
      </c>
    </row>
    <row r="29" spans="1:9" ht="13.5" customHeight="1" x14ac:dyDescent="0.25">
      <c r="A29" s="56"/>
      <c r="B29" s="406" t="s">
        <v>158</v>
      </c>
      <c r="C29" s="406"/>
      <c r="D29" s="49">
        <f>'VOCA QPR REPORTS'!D28+'VOCA QPR REPORTS'!M28+'VOCA QPR REPORTS'!V28+'VOCA QPR REPORTS'!AE28</f>
        <v>0</v>
      </c>
      <c r="E29" s="57"/>
      <c r="F29" s="53"/>
      <c r="G29" s="414" t="s">
        <v>158</v>
      </c>
      <c r="H29" s="414"/>
      <c r="I29" s="48">
        <f>'VOCA QPR REPORTS'!I28+'VOCA QPR REPORTS'!R28+'VOCA QPR REPORTS'!AA28+'VOCA QPR REPORTS'!AJ28</f>
        <v>0</v>
      </c>
    </row>
    <row r="30" spans="1:9" ht="21" customHeight="1" x14ac:dyDescent="0.25">
      <c r="A30" s="61" t="s">
        <v>3</v>
      </c>
      <c r="B30" s="62"/>
      <c r="C30" s="62"/>
      <c r="D30" s="49">
        <f>'VOCA QPR REPORTS'!D29+'VOCA QPR REPORTS'!M29+'VOCA QPR REPORTS'!V29+'VOCA QPR REPORTS'!AE29</f>
        <v>0</v>
      </c>
      <c r="E30" s="419" t="s">
        <v>3</v>
      </c>
      <c r="F30" s="420"/>
      <c r="G30" s="420"/>
      <c r="H30" s="421"/>
      <c r="I30" s="48">
        <f>'VOCA QPR REPORTS'!I29+'VOCA QPR REPORTS'!R29+'VOCA QPR REPORTS'!AA29+'VOCA QPR REPORTS'!AJ29</f>
        <v>0</v>
      </c>
    </row>
    <row r="31" spans="1:9" ht="65.25" customHeight="1" x14ac:dyDescent="0.25">
      <c r="A31" s="402" t="s">
        <v>52</v>
      </c>
      <c r="B31" s="402"/>
      <c r="C31" s="402"/>
      <c r="D31" s="402"/>
      <c r="E31" s="402"/>
      <c r="F31" s="402"/>
      <c r="G31" s="402"/>
      <c r="H31" s="402"/>
      <c r="I31" s="402"/>
    </row>
    <row r="32" spans="1:9" ht="26.25" customHeight="1" x14ac:dyDescent="0.25">
      <c r="A32" s="403"/>
      <c r="B32" s="403"/>
      <c r="C32" s="403"/>
      <c r="D32" s="404"/>
      <c r="E32" s="1"/>
      <c r="F32" s="1"/>
      <c r="G32" s="385"/>
      <c r="H32" s="385"/>
      <c r="I32" s="385"/>
    </row>
    <row r="33" spans="1:9" x14ac:dyDescent="0.25">
      <c r="A33" s="388" t="s">
        <v>157</v>
      </c>
      <c r="B33" s="388"/>
      <c r="C33" s="388"/>
      <c r="D33" s="388"/>
      <c r="E33" s="1"/>
      <c r="F33" s="1"/>
      <c r="G33" s="388" t="s">
        <v>18</v>
      </c>
      <c r="H33" s="388"/>
      <c r="I33" s="388"/>
    </row>
  </sheetData>
  <sheetProtection algorithmName="SHA-512" hashValue="t0xJ7P/qOsULqyh09GX27rrczwk+cjJmUmIHHfihInQJKHPtYXNa5TPAfNNzdN20OF3oLoRpqw4Qd6RyIyMN2Q==" saltValue="iuVL+hief/BpukEVk+skag==" spinCount="100000" sheet="1" objects="1" scenarios="1" formatColumns="0" formatRows="0" selectLockedCells="1"/>
  <mergeCells count="53">
    <mergeCell ref="B29:C29"/>
    <mergeCell ref="G29:H29"/>
    <mergeCell ref="B28:C28"/>
    <mergeCell ref="A33:D33"/>
    <mergeCell ref="G33:I33"/>
    <mergeCell ref="A32:D32"/>
    <mergeCell ref="G32:I32"/>
    <mergeCell ref="E30:H30"/>
    <mergeCell ref="A31:I31"/>
    <mergeCell ref="G28:H28"/>
    <mergeCell ref="E15:H15"/>
    <mergeCell ref="B22:C22"/>
    <mergeCell ref="G22:H22"/>
    <mergeCell ref="A18:C18"/>
    <mergeCell ref="E18:H18"/>
    <mergeCell ref="A17:C17"/>
    <mergeCell ref="E17:H17"/>
    <mergeCell ref="B21:C21"/>
    <mergeCell ref="B23:C23"/>
    <mergeCell ref="G23:H23"/>
    <mergeCell ref="B26:C26"/>
    <mergeCell ref="G26:H26"/>
    <mergeCell ref="B24:C24"/>
    <mergeCell ref="B25:C25"/>
    <mergeCell ref="G25:H25"/>
    <mergeCell ref="E7:H7"/>
    <mergeCell ref="E8:H8"/>
    <mergeCell ref="A6:D9"/>
    <mergeCell ref="E6:I6"/>
    <mergeCell ref="A20:C20"/>
    <mergeCell ref="E20:H20"/>
    <mergeCell ref="A19:C19"/>
    <mergeCell ref="E19:H19"/>
    <mergeCell ref="A11:C11"/>
    <mergeCell ref="E11:H11"/>
    <mergeCell ref="A14:C14"/>
    <mergeCell ref="E14:H14"/>
    <mergeCell ref="A13:C13"/>
    <mergeCell ref="E13:H13"/>
    <mergeCell ref="A16:C16"/>
    <mergeCell ref="E16:H16"/>
    <mergeCell ref="A12:C12"/>
    <mergeCell ref="E12:H12"/>
    <mergeCell ref="E9:H9"/>
    <mergeCell ref="A10:C10"/>
    <mergeCell ref="E10:H10"/>
    <mergeCell ref="B5:C5"/>
    <mergeCell ref="D5:E5"/>
    <mergeCell ref="F5:I5"/>
    <mergeCell ref="E2:E3"/>
    <mergeCell ref="A4:B4"/>
    <mergeCell ref="C4:I4"/>
    <mergeCell ref="F2:I3"/>
  </mergeCells>
  <phoneticPr fontId="36" type="noConversion"/>
  <pageMargins left="0.37" right="0.25" top="0.87" bottom="0.52" header="0.25" footer="0.3"/>
  <pageSetup orientation="portrait" r:id="rId1"/>
  <headerFooter>
    <oddHeader>&amp;L&amp;G&amp;CARKANSAS DEPARTMENT OF FINANCE AND ADMINISTRATION
OFFICE OF INTERGOVERNMENTAL SERVICES
VICTIMS OF CRIME (VOCA)
 &amp;"-,Bold"&amp;UQUARTERLY  PERFORMANCE REPORT-YEAR-TO-DATE</oddHeader>
    <oddFooter xml:space="preserve">&amp;L&amp;9DFA/IGS 2012-2013&amp;C&amp;"-,Bold"&amp;8ATTACH GOALS AND OBJECTIVES AND QUARTERLY STATISTICAL SUMMARY REPORT&amp;"-,Regular"S&amp;11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59</vt:i4>
      </vt:variant>
    </vt:vector>
  </HeadingPairs>
  <TitlesOfParts>
    <vt:vector size="72" baseType="lpstr">
      <vt:lpstr>REPORTING REQUIREMENTS</vt:lpstr>
      <vt:lpstr>PROPOSED BUDGET</vt:lpstr>
      <vt:lpstr>INVOICE __</vt:lpstr>
      <vt:lpstr>FVPSA QPR REPORTS</vt:lpstr>
      <vt:lpstr>VOCA QPR REPORTS</vt:lpstr>
      <vt:lpstr>QSSR REPORTS</vt:lpstr>
      <vt:lpstr>GOALS-OBJECTIVES REPORTS</vt:lpstr>
      <vt:lpstr>FVPSA QPR_YTD</vt:lpstr>
      <vt:lpstr>VOCA QPR_YTD</vt:lpstr>
      <vt:lpstr>QSSR YTD</vt:lpstr>
      <vt:lpstr>GOALS AND OBJECTIVES REPORT_YTD</vt:lpstr>
      <vt:lpstr>ANNL FVPSA NARRATIVE</vt:lpstr>
      <vt:lpstr>ANNL VOCA NARRATIVE</vt:lpstr>
      <vt:lpstr>'FVPSA QPR REPORTS'!OLE_LINK2</vt:lpstr>
      <vt:lpstr>'FVPSA QPR_YTD'!OLE_LINK2</vt:lpstr>
      <vt:lpstr>ORIGINAL_BUDGET</vt:lpstr>
      <vt:lpstr>'ANNL FVPSA NARRATIVE'!Print_Area</vt:lpstr>
      <vt:lpstr>'ANNL VOCA NARRATIVE'!Print_Area</vt:lpstr>
      <vt:lpstr>'FVPSA QPR REPORTS'!Print_Area</vt:lpstr>
      <vt:lpstr>'FVPSA QPR_YTD'!Print_Area</vt:lpstr>
      <vt:lpstr>'GOALS AND OBJECTIVES REPORT_YTD'!Print_Area</vt:lpstr>
      <vt:lpstr>'GOALS-OBJECTIVES REPORTS'!Print_Area</vt:lpstr>
      <vt:lpstr>'INVOICE __'!Print_Area</vt:lpstr>
      <vt:lpstr>'PROPOSED BUDGET'!Print_Area</vt:lpstr>
      <vt:lpstr>'QSSR REPORTS'!Print_Area</vt:lpstr>
      <vt:lpstr>'QSSR YTD'!Print_Area</vt:lpstr>
      <vt:lpstr>'REPORTING REQUIREMENTS'!Print_Area</vt:lpstr>
      <vt:lpstr>'VOCA QPR REPORTS'!Print_Area</vt:lpstr>
      <vt:lpstr>'VOCA QPR_YTD'!Print_Area</vt:lpstr>
      <vt:lpstr>'ANNL FVPSA NARRATIVE'!Print_Titles</vt:lpstr>
      <vt:lpstr>'ANNL VOCA NARRATIVE'!Print_Titles</vt:lpstr>
      <vt:lpstr>'FVPSA QPR_YTD'!Print_Titles</vt:lpstr>
      <vt:lpstr>'INVOICE __'!Print_Titles</vt:lpstr>
      <vt:lpstr>'PROPOSED BUDGET'!Print_Titles</vt:lpstr>
      <vt:lpstr>'FVPSA QPR REPORTS'!Text31</vt:lpstr>
      <vt:lpstr>'FVPSA QPR_YTD'!Text31</vt:lpstr>
      <vt:lpstr>'FVPSA QPR REPORTS'!Text37</vt:lpstr>
      <vt:lpstr>'FVPSA QPR_YTD'!Text37</vt:lpstr>
      <vt:lpstr>'FVPSA QPR REPORTS'!Text38</vt:lpstr>
      <vt:lpstr>'FVPSA QPR_YTD'!Text38</vt:lpstr>
      <vt:lpstr>'FVPSA QPR REPORTS'!Text39</vt:lpstr>
      <vt:lpstr>'FVPSA QPR_YTD'!Text39</vt:lpstr>
      <vt:lpstr>'FVPSA QPR REPORTS'!Text40</vt:lpstr>
      <vt:lpstr>'FVPSA QPR_YTD'!Text40</vt:lpstr>
      <vt:lpstr>'FVPSA QPR REPORTS'!Text41</vt:lpstr>
      <vt:lpstr>'FVPSA QPR_YTD'!Text41</vt:lpstr>
      <vt:lpstr>'FVPSA QPR REPORTS'!Text42</vt:lpstr>
      <vt:lpstr>'FVPSA QPR_YTD'!Text42</vt:lpstr>
      <vt:lpstr>'FVPSA QPR REPORTS'!Text43</vt:lpstr>
      <vt:lpstr>'FVPSA QPR_YTD'!Text43</vt:lpstr>
      <vt:lpstr>'FVPSA QPR REPORTS'!Text44</vt:lpstr>
      <vt:lpstr>'FVPSA QPR_YTD'!Text44</vt:lpstr>
      <vt:lpstr>'FVPSA QPR REPORTS'!Text52</vt:lpstr>
      <vt:lpstr>'FVPSA QPR_YTD'!Text52</vt:lpstr>
      <vt:lpstr>'FVPSA QPR REPORTS'!Text53</vt:lpstr>
      <vt:lpstr>'FVPSA QPR_YTD'!Text53</vt:lpstr>
      <vt:lpstr>'FVPSA QPR REPORTS'!Text54</vt:lpstr>
      <vt:lpstr>'FVPSA QPR_YTD'!Text54</vt:lpstr>
      <vt:lpstr>'FVPSA QPR REPORTS'!Text55</vt:lpstr>
      <vt:lpstr>'FVPSA QPR_YTD'!Text55</vt:lpstr>
      <vt:lpstr>'FVPSA QPR REPORTS'!Text56</vt:lpstr>
      <vt:lpstr>'FVPSA QPR_YTD'!Text56</vt:lpstr>
      <vt:lpstr>'FVPSA QPR REPORTS'!Text57</vt:lpstr>
      <vt:lpstr>'FVPSA QPR_YTD'!Text57</vt:lpstr>
      <vt:lpstr>'FVPSA QPR REPORTS'!Text58</vt:lpstr>
      <vt:lpstr>'FVPSA QPR_YTD'!Text58</vt:lpstr>
      <vt:lpstr>'FVPSA QPR REPORTS'!Text59</vt:lpstr>
      <vt:lpstr>'FVPSA QPR_YTD'!Text59</vt:lpstr>
      <vt:lpstr>'FVPSA QPR REPORTS'!Text60</vt:lpstr>
      <vt:lpstr>'FVPSA QPR REPORTS'!Text62</vt:lpstr>
      <vt:lpstr>'FVPSA QPR_YTD'!Text62</vt:lpstr>
      <vt:lpstr>'FVPSA QPR REPORTS'!Text63</vt:lpstr>
    </vt:vector>
  </TitlesOfParts>
  <Company>DFA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IGS SUBGRANT WORKBOOK</dc:title>
  <dc:creator>Ryan Moon</dc:creator>
  <cp:lastModifiedBy>Monie Johnson</cp:lastModifiedBy>
  <cp:lastPrinted>2019-02-26T19:39:59Z</cp:lastPrinted>
  <dcterms:created xsi:type="dcterms:W3CDTF">2012-07-19T14:28:07Z</dcterms:created>
  <dcterms:modified xsi:type="dcterms:W3CDTF">2025-04-14T16:40:09Z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v.201406</vt:lpwstr>
  </property>
  <property fmtid="{D5CDD505-2E9C-101B-9397-08002B2CF9AE}" pid="3" name="Department">
    <vt:lpwstr>v.201406</vt:lpwstr>
  </property>
</Properties>
</file>